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65401" windowWidth="14340" windowHeight="12585" activeTab="0"/>
  </bookViews>
  <sheets>
    <sheet name="Отчет" sheetId="1" r:id="rId1"/>
  </sheets>
  <definedNames>
    <definedName name="adress">'Отчет'!#REF!</definedName>
    <definedName name="BcjaShapka">'Отчет'!$3:$23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'Отчет'!$23:$23</definedName>
    <definedName name="ShapkaBepx">'Отчет'!$24:$24</definedName>
    <definedName name="ShapkaBepxVezde">'Отчет'!$26:$26</definedName>
    <definedName name="ShapkaNiz">'Отчет'!$25:$25</definedName>
    <definedName name="ShapkaNizVezde">'Отчет'!$27:$27</definedName>
    <definedName name="Soglasovano">'Отчет'!$A$3:$C$7</definedName>
    <definedName name="su">'Отчет'!$3:$7</definedName>
    <definedName name="Utverzhdau">'Отчет'!$I$3:$M$7</definedName>
    <definedName name="_xlnm.Print_Titles" localSheetId="0">'Отчет'!$26:$27</definedName>
  </definedNames>
  <calcPr fullCalcOnLoad="1"/>
</workbook>
</file>

<file path=xl/sharedStrings.xml><?xml version="1.0" encoding="utf-8"?>
<sst xmlns="http://schemas.openxmlformats.org/spreadsheetml/2006/main" count="902" uniqueCount="352">
  <si>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</si>
  <si>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</si>
  <si>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</si>
  <si>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</si>
  <si>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</si>
  <si>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Количество единиц</t>
  </si>
  <si>
    <t>ЭМ</t>
  </si>
  <si>
    <t>МР</t>
  </si>
  <si>
    <t>НР от ФОТ</t>
  </si>
  <si>
    <t>СП от ФОТ</t>
  </si>
  <si>
    <t>руб.</t>
  </si>
  <si>
    <t>чел-ч</t>
  </si>
  <si>
    <t>Всего по позиции</t>
  </si>
  <si>
    <t>%</t>
  </si>
  <si>
    <t>Оплата труда рабочих</t>
  </si>
  <si>
    <t>Машины и механизмы</t>
  </si>
  <si>
    <t>Материалы</t>
  </si>
  <si>
    <t>Накладные расходы</t>
  </si>
  <si>
    <t>Сметная прибыль</t>
  </si>
  <si>
    <t>(локальная смета)</t>
  </si>
  <si>
    <t>Цена на ед.изм., руб.</t>
  </si>
  <si>
    <t>Стоимость в
ценах
2000г.</t>
  </si>
  <si>
    <t>Коэф-
фици-
енты
пере-
счета</t>
  </si>
  <si>
    <t>Попра-
вочные
коэф-
фици-
енты</t>
  </si>
  <si>
    <t>ЗП</t>
  </si>
  <si>
    <t>в т.ч. ЗПМ</t>
  </si>
  <si>
    <t>100%</t>
  </si>
  <si>
    <t>Код коэффиц.
Пересчета</t>
  </si>
  <si>
    <t>35</t>
  </si>
  <si>
    <t>Стоимость в
текущих ценах</t>
  </si>
  <si>
    <t>ЗТР всего, чел-ч</t>
  </si>
  <si>
    <t>55</t>
  </si>
  <si>
    <t>В базисном уровне цен</t>
  </si>
  <si>
    <t>В текущем уровне цен</t>
  </si>
  <si>
    <t>Сметная стоимость, тыс.руб.</t>
  </si>
  <si>
    <t xml:space="preserve"> - строительных работ, тыс.руб.</t>
  </si>
  <si>
    <t xml:space="preserve"> - монтажных работ, тыс.руб.</t>
  </si>
  <si>
    <t xml:space="preserve"> - оборудования, тыс.руб.</t>
  </si>
  <si>
    <t xml:space="preserve"> - прочих, тыс.руб.</t>
  </si>
  <si>
    <t>Нормативная трудоемкость:</t>
  </si>
  <si>
    <t>чел.час</t>
  </si>
  <si>
    <t>Средства на оплату труда:</t>
  </si>
  <si>
    <t>тыс.руб.</t>
  </si>
  <si>
    <t>1</t>
  </si>
  <si>
    <t>С использованием:</t>
  </si>
  <si>
    <t>40</t>
  </si>
  <si>
    <t>30</t>
  </si>
  <si>
    <t>45</t>
  </si>
  <si>
    <t>50</t>
  </si>
  <si>
    <t>Раздел 1. II этаж. Жилые комнаты. Общестроительные работы</t>
  </si>
  <si>
    <t xml:space="preserve">ОЕРЖ 46-02-007-01
</t>
  </si>
  <si>
    <t xml:space="preserve">Кладка отдельных участков кирпичных стен и заделка проемов в кирпичных стенах при объеме кладки в одном месте до 5 м3. Применительно к "Заделка проемов блоками из ячеистых бетонов"
</t>
  </si>
  <si>
    <t>1 м3</t>
  </si>
  <si>
    <t>10.3.6.</t>
  </si>
  <si>
    <t>Количество = 0.3 = 3*0.1</t>
  </si>
  <si>
    <t>Кладка стен из кирпича и блоков
     ОТ=41.37     ЭМ=7.03     ОТМ=41.37     МР=9.53</t>
  </si>
  <si>
    <t>103%</t>
  </si>
  <si>
    <t>59%</t>
  </si>
  <si>
    <t>ЗТ+ЗТМ</t>
  </si>
  <si>
    <t>1 / 1</t>
  </si>
  <si>
    <t>2</t>
  </si>
  <si>
    <t xml:space="preserve">404-0005
</t>
  </si>
  <si>
    <t xml:space="preserve">Кирпич керамический одинарный, размером 250х120х65 мм, марка 100
</t>
  </si>
  <si>
    <t>1000 шт.</t>
  </si>
  <si>
    <t>Количество = -0.12 = (3*0.1)*-0.4</t>
  </si>
  <si>
    <t>3</t>
  </si>
  <si>
    <t xml:space="preserve">403-2166
</t>
  </si>
  <si>
    <t xml:space="preserve">Блок пенобетонный, размером 10х30х60, D700 - аналог. Блок газобетонный перегородочный (Сибит) Марка Б1-D600-В2,5; размеры 625 / 100 / 250
</t>
  </si>
  <si>
    <t>шт.</t>
  </si>
  <si>
    <t>Количество = 20 = (3*0.1)/(0.6*0.25*0.1)</t>
  </si>
  <si>
    <t>4</t>
  </si>
  <si>
    <t xml:space="preserve">402-0013
</t>
  </si>
  <si>
    <t xml:space="preserve">Раствор готовый кладочный цементно-известковый марки 50
</t>
  </si>
  <si>
    <t>м3</t>
  </si>
  <si>
    <t>Количество = -0.072 = (3*0.1)*-0.24</t>
  </si>
  <si>
    <t>5</t>
  </si>
  <si>
    <t xml:space="preserve">101-5786
</t>
  </si>
  <si>
    <t xml:space="preserve">Клей монтажный AEROC для укладки блоков и плит из ячеистых бетонов
</t>
  </si>
  <si>
    <t>кг</t>
  </si>
  <si>
    <t>Количество = 7.5 = (3*0.1)*25</t>
  </si>
  <si>
    <t>6</t>
  </si>
  <si>
    <t xml:space="preserve">ОЕРЖр 57-8-3
</t>
  </si>
  <si>
    <t xml:space="preserve">Смена простильных дощатых полов с полной сменой досок
</t>
  </si>
  <si>
    <t>100 м2 пола</t>
  </si>
  <si>
    <t>30.7.6.</t>
  </si>
  <si>
    <t>Смена полов дощатых
     ОТ=41.37     ЭМ=6.73     ОТМ=41.37     МР=5.42</t>
  </si>
  <si>
    <t>89%</t>
  </si>
  <si>
    <t>49%</t>
  </si>
  <si>
    <t>7</t>
  </si>
  <si>
    <t xml:space="preserve">ОЕРЖ 11-01-053-01
</t>
  </si>
  <si>
    <t xml:space="preserve">Устройство оснований полов из фанеры в один слой площадью до 20 м2
</t>
  </si>
  <si>
    <t>10.9.7.</t>
  </si>
  <si>
    <t>ОПДС-2821.2011 п.3.2.4.2.</t>
  </si>
  <si>
    <t>Работы выполняемые при ремонте и реконструкции зданий и сооружений работы, аналогичные технологическим процессам в новом строительстве, следует нормировать по соответствующим сборникам на строительные и специальные строительные работы (кроме норм сборника № 46)
ПЗ=1  ,  ОТ=1.15  ,  ЭМ=1.25  ,  ОТМ=1.25  ,  МР=1  ,  ОБ=1  ,  ЗТ=1.15  ,  ЗТМ=1.25</t>
  </si>
  <si>
    <t>ОПДС-2821.2011, прил.4, табл.1, п.2</t>
  </si>
  <si>
    <t>Производство работ в существующих зданиях сооружениях, освобожденных от оборудования и других предметов, мешающих нормальному производству работ.
ПЗ=1  ,  ОТ=1.2  ,  ЭМ=1.2  ,  ОТМ=1.2  ,  МР=1  ,  ОБ=1  ,  ЗТ=1.2  ,  ЗТМ=1.2</t>
  </si>
  <si>
    <t>Устройство тепло- и звукоизоляции сплошной из плит древесноволокнистых
     ОТ=41.37     ЭМ=7.06     ОТМ=41.37     МР=4.28</t>
  </si>
  <si>
    <t>112*0.9=100.8%</t>
  </si>
  <si>
    <t>65*0.85=55.25%</t>
  </si>
  <si>
    <t>1.38 / 1.5</t>
  </si>
  <si>
    <t>8</t>
  </si>
  <si>
    <t xml:space="preserve">ОЕРЖ 11-01-036-04
</t>
  </si>
  <si>
    <t xml:space="preserve">Устройство покрытий из линолеума насухо со свариванием полотнищ в стыках
</t>
  </si>
  <si>
    <t>100 м2 покрытия</t>
  </si>
  <si>
    <t>10.9.19.</t>
  </si>
  <si>
    <t>Устройство покрытий из линолеума
     ОТ=41.37     ЭМ=7.05     ОТМ=41.37     МР=5.1</t>
  </si>
  <si>
    <t>9</t>
  </si>
  <si>
    <t xml:space="preserve">101-0562
</t>
  </si>
  <si>
    <t xml:space="preserve">Линолеум поливинилхлоридный на теплоизолирующей подоснове марок ПР-ВТ, ВК-ВТ, ЭК-ВТ
</t>
  </si>
  <si>
    <t>м2</t>
  </si>
  <si>
    <t>Количество = -641.58 = 6.29*-102</t>
  </si>
  <si>
    <t>10</t>
  </si>
  <si>
    <t xml:space="preserve">101-7166
</t>
  </si>
  <si>
    <t xml:space="preserve">Линолеум коммерческий гомогенный ТАРКЕТТ iQ GRANIT (толщина 2 мм, класс 34/43, пож. безопасность Г4, В3, РП1, Д2, Т2)
</t>
  </si>
  <si>
    <t>Количество = 641.58 = 6.29*102</t>
  </si>
  <si>
    <t>11</t>
  </si>
  <si>
    <t xml:space="preserve">ОЕРЖ 11-01-040-03
</t>
  </si>
  <si>
    <t xml:space="preserve">Устройство плинтусов поливинилхлоридных на винтах самонарезающих
</t>
  </si>
  <si>
    <t>100 м плинтуса</t>
  </si>
  <si>
    <t>12</t>
  </si>
  <si>
    <t xml:space="preserve">101-4852
</t>
  </si>
  <si>
    <t xml:space="preserve">Плинтуса для полов пластиковые, 19х48 мм
</t>
  </si>
  <si>
    <t>м</t>
  </si>
  <si>
    <t>Количество = -436.219 = 4.319*-101</t>
  </si>
  <si>
    <t>13</t>
  </si>
  <si>
    <t xml:space="preserve">101-4858
</t>
  </si>
  <si>
    <t xml:space="preserve">Плинтуса для полов с кабель-каналом пластиковые, 22х49 мм
</t>
  </si>
  <si>
    <t>Количество = 436.219 = 4.319*101</t>
  </si>
  <si>
    <t>14</t>
  </si>
  <si>
    <t xml:space="preserve">ОЕРЖ 11-01-049-01
(Прим.)
</t>
  </si>
  <si>
    <t xml:space="preserve">Укладка металлического накладного профиля (порога)
</t>
  </si>
  <si>
    <t>100 м профиля</t>
  </si>
  <si>
    <t>15</t>
  </si>
  <si>
    <t xml:space="preserve">206-1348
</t>
  </si>
  <si>
    <t xml:space="preserve">Профили стыкоперекрывающие из алюминиевых сплавов (порожки) с покрытием, шириной 30 мм
</t>
  </si>
  <si>
    <t>Количество = 24.78 = 0.236*105</t>
  </si>
  <si>
    <t>16</t>
  </si>
  <si>
    <t xml:space="preserve">ОЕРЖ 09-04-009-04
</t>
  </si>
  <si>
    <t xml:space="preserve">Монтаж оконных блоков из алюминиевых многокамерных профилей с герметичными стеклопакетами. Применительно к "Установка алюминиевых дверных блоков"
</t>
  </si>
  <si>
    <t>100 м2</t>
  </si>
  <si>
    <t>10.4.4.</t>
  </si>
  <si>
    <t>Количество = 0.233 = 2.3*1.3*4/100+2.1*0.9*6/100</t>
  </si>
  <si>
    <t>Монтаж блоков оконных из алюминиевых многокамерных профилей с герметичными стеклопакетами
     ОТ=41.37     ЭМ=5.22     ОТМ=41.37     МР=4.22</t>
  </si>
  <si>
    <t>93*0.9=83.7%</t>
  </si>
  <si>
    <t>62*0.85=52.7%</t>
  </si>
  <si>
    <t>17</t>
  </si>
  <si>
    <t xml:space="preserve">101-1836
</t>
  </si>
  <si>
    <t xml:space="preserve">Стеклопакеты двухслойные из неполированного стекла толщиной 4 мм
</t>
  </si>
  <si>
    <t>Количество = -21.902 = (2.3*1.3*4/100+2.1*0.9*6/100)*-94</t>
  </si>
  <si>
    <t>18</t>
  </si>
  <si>
    <t xml:space="preserve">Протокол КЦ ВСЖД № 16_кц от 18.04.24 г (Приложение № 1)
</t>
  </si>
  <si>
    <t xml:space="preserve">Двухстворчатая  алюминиевая дверь КП 45 1300*2300 мм (осткление + с сэндвич-панелью)
</t>
  </si>
  <si>
    <t>еМР = 18 163.51 = 76650.00/4.22</t>
  </si>
  <si>
    <t>19</t>
  </si>
  <si>
    <t xml:space="preserve">Одностворчатая алюминиевая дверь КП 45 900x2100 мм (остекление +с сэндвич-панель)
</t>
  </si>
  <si>
    <t>еМР = 10 663.51 = 45000.00/4.22</t>
  </si>
  <si>
    <t>20</t>
  </si>
  <si>
    <t xml:space="preserve">Одностворчатая алюминиевая дверь КП 45 900x2100 мм.ссэндвич-панелью (для санузла, межкомнатные)
</t>
  </si>
  <si>
    <t>еМР = 9 004.74 = 38000.00/4.22</t>
  </si>
  <si>
    <t>21</t>
  </si>
  <si>
    <t xml:space="preserve">ОЕРЖ 10-01-040-02
</t>
  </si>
  <si>
    <t xml:space="preserve">Заполнение наружных и внутренних дверных проемов отдельными элементами в деревянных рубленых стенах, площадь проема до 3 м2. Применительно к "Установка дверного раздвижного блока в перегородках"
</t>
  </si>
  <si>
    <t>100 м2 проемов</t>
  </si>
  <si>
    <t>10.5.1.</t>
  </si>
  <si>
    <t>Установка блоков деревянных в дверных проемах
     ОТ=41.37     ЭМ=6.75     ОТМ=41.37     МР=7.85</t>
  </si>
  <si>
    <t>108*0.9=97.2%</t>
  </si>
  <si>
    <t>55*0.85=46.75%</t>
  </si>
  <si>
    <t>22</t>
  </si>
  <si>
    <t xml:space="preserve">203-0359
</t>
  </si>
  <si>
    <t xml:space="preserve">Наличники из древесины типа Н-1, Н-2 размером 13х54 мм
</t>
  </si>
  <si>
    <t>Количество = -68.112 = 0.144*-473</t>
  </si>
  <si>
    <t>23</t>
  </si>
  <si>
    <t xml:space="preserve">203-0339
</t>
  </si>
  <si>
    <t xml:space="preserve">Нащельник размером 34x13 мм
</t>
  </si>
  <si>
    <t>Количество = -6.65568 = 0.144*-46.22</t>
  </si>
  <si>
    <t>24</t>
  </si>
  <si>
    <t xml:space="preserve">203-0332
</t>
  </si>
  <si>
    <t xml:space="preserve">Коробка дверная размером 74х45 мм
</t>
  </si>
  <si>
    <t>Количество = -33.408 = 0.144*-232</t>
  </si>
  <si>
    <t>25</t>
  </si>
  <si>
    <t xml:space="preserve">203-0275
</t>
  </si>
  <si>
    <t xml:space="preserve">Полотна глухие высотой 2300 мм ПГ 23-9 (ДГ 24-10, ДГ 24-19), площадь 2,07 м2; ПГ 23-11 (ДГ 24-12), площадь 2,53 м2
</t>
  </si>
  <si>
    <t>Количество = -12.528 = 0.144*-87</t>
  </si>
  <si>
    <t>26</t>
  </si>
  <si>
    <t xml:space="preserve">102-0053
</t>
  </si>
  <si>
    <t xml:space="preserve">Доски обрезные хвойных пород длиной 4-6,5 м, шириной 75-150 мм, толщиной 25 мм, III сорта
</t>
  </si>
  <si>
    <t>Количество = -0.01152 = 0.144*-0.08</t>
  </si>
  <si>
    <t>27</t>
  </si>
  <si>
    <t xml:space="preserve">102-0025
</t>
  </si>
  <si>
    <t xml:space="preserve">Бруски обрезные хвойных пород длиной 4-6,5 м, шириной 75-150 мм, толщиной 40-75 мм, III сорта
</t>
  </si>
  <si>
    <t>Количество = -0.04752 = 0.144*-0.33</t>
  </si>
  <si>
    <t>28</t>
  </si>
  <si>
    <t xml:space="preserve">Раздвижная одностворчатая дверь Аlfaporta, артикул 16006,  RM048 (экошпон белый, зеркало ) на раздевалку 0,9*2м.
</t>
  </si>
  <si>
    <t>шт</t>
  </si>
  <si>
    <t>еМР = 3 375.80 = 26500.00/7.85</t>
  </si>
  <si>
    <t>29</t>
  </si>
  <si>
    <t xml:space="preserve">ОЕРЖ 10-01-035-03
(Прим.)
</t>
  </si>
  <si>
    <t xml:space="preserve">Установка подоконных досок из ПВХ в каменных стенах толщиной свыше 0,51 м
</t>
  </si>
  <si>
    <t>100 п. м</t>
  </si>
  <si>
    <t>10.4.3.</t>
  </si>
  <si>
    <t>Установка блоков оконных из ПВХ профилей
     ОТ=41.37     ЭМ=6.88     ОТМ=41.37     МР=3.19</t>
  </si>
  <si>
    <t xml:space="preserve">101-2911
</t>
  </si>
  <si>
    <t xml:space="preserve">Доски подоконные ПВХ, шириной 500 мм
</t>
  </si>
  <si>
    <t>Количество = 80.56 = 0.8056*100</t>
  </si>
  <si>
    <t>31</t>
  </si>
  <si>
    <t xml:space="preserve">ОЕРЖ 15-01-050-04
</t>
  </si>
  <si>
    <t xml:space="preserve">Облицовка оконных и дверных откосов декоративным бумажно-слоистым пластиком или листами из синтетических материалов на клее
</t>
  </si>
  <si>
    <t>100 м2 облицовки</t>
  </si>
  <si>
    <t>100*0.9=90%</t>
  </si>
  <si>
    <t>49*0.85=41.65%</t>
  </si>
  <si>
    <t>32</t>
  </si>
  <si>
    <t xml:space="preserve">101-1862
</t>
  </si>
  <si>
    <t xml:space="preserve">Пластик бумажно-слоистый 2 с декоративной стороной
</t>
  </si>
  <si>
    <t>1000 м2</t>
  </si>
  <si>
    <t>Количество = -0.163968 = 1.5616*-0.105</t>
  </si>
  <si>
    <t>33</t>
  </si>
  <si>
    <t xml:space="preserve">101-6870
</t>
  </si>
  <si>
    <t xml:space="preserve">Панели пластиковые для откосов Реас Пласт шириной 0,4 м, длиной 6,0 м, белые матовые, ламинированные
</t>
  </si>
  <si>
    <t>Количество = 163.968 = 1.5616*105</t>
  </si>
  <si>
    <t>34</t>
  </si>
  <si>
    <t xml:space="preserve">ОЕРЖ 10-01-036-01
</t>
  </si>
  <si>
    <t xml:space="preserve">Установка уголков ПВХ на клее. Применительно к "Установка наличников ПВХ на оконные проемы"
</t>
  </si>
  <si>
    <t>Количество = 3.47 = 1.5616/0.45</t>
  </si>
  <si>
    <t xml:space="preserve">101-5958
</t>
  </si>
  <si>
    <t xml:space="preserve">Уголок ПВХ, размером 25х25 мм
</t>
  </si>
  <si>
    <t>п.м</t>
  </si>
  <si>
    <t>Количество = -347 = (1.5616/0.45)*-100</t>
  </si>
  <si>
    <t>36</t>
  </si>
  <si>
    <t xml:space="preserve">101-3011
</t>
  </si>
  <si>
    <t xml:space="preserve">Наличники из ПВХ, шириной 80 мм
</t>
  </si>
  <si>
    <t>Количество = 347 = (1.5616/0.45)*100</t>
  </si>
  <si>
    <t>37</t>
  </si>
  <si>
    <t xml:space="preserve">ОЕРЖ 10-05-002-03
</t>
  </si>
  <si>
    <t xml:space="preserve"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с двумя дверными проемами
</t>
  </si>
  <si>
    <t>100 м2 перегородок (за вычетом проемов)</t>
  </si>
  <si>
    <t>10.10.3.</t>
  </si>
  <si>
    <t>Облицовка гипсокартонными, гипсоволокнистыми листами по металлическому каркасу
     ОТ=41.37     ЭМ=5.25     ОТМ=41.37     МР=6.51</t>
  </si>
  <si>
    <t>38</t>
  </si>
  <si>
    <t xml:space="preserve">104-0327
</t>
  </si>
  <si>
    <t xml:space="preserve">Плиты теплоизоляционные из стекловолокна URSA, марки П-30-У10-1250-600-100
</t>
  </si>
  <si>
    <t>Количество = 11.6081 = 1.127*10.3</t>
  </si>
  <si>
    <t>39</t>
  </si>
  <si>
    <t xml:space="preserve">ОЕРЖ 15-04-027-05
</t>
  </si>
  <si>
    <t xml:space="preserve">Третья шпатлевка при высококачественной окраске по штукатурке и сборным конструкциям стен, подготовленных под окраску. Применительно к "Шпатлевание стен из ГКЛ под окраску"
</t>
  </si>
  <si>
    <t>100 м2 окрашиваемой поверхности</t>
  </si>
  <si>
    <t>10.10.11.</t>
  </si>
  <si>
    <t>Количество = 2.254 = 112.7*2/100</t>
  </si>
  <si>
    <t>Окраска водными составами
     ОТ=41.37     ЭМ=7.06     ОТМ=41.37     МР=4.02</t>
  </si>
  <si>
    <t xml:space="preserve">101-1667
</t>
  </si>
  <si>
    <t xml:space="preserve">Шпатлевка масляно-клеевая
</t>
  </si>
  <si>
    <t>т</t>
  </si>
  <si>
    <t>Количество = -0.065366 = (112.7*2/100)*-0.029</t>
  </si>
  <si>
    <t>41</t>
  </si>
  <si>
    <t xml:space="preserve">101-3170
</t>
  </si>
  <si>
    <t xml:space="preserve">Шпатлевка Ветонит Силойте
</t>
  </si>
  <si>
    <t>Количество = 0.065366 = (112.7*2/100)*0.029</t>
  </si>
  <si>
    <t>42</t>
  </si>
  <si>
    <t xml:space="preserve">ОЕРЖ 10-01-014-03
</t>
  </si>
  <si>
    <t xml:space="preserve">Устройство чистых перегородок каркасных с обшивкой фанерой с двух сторон. Применительно к "Установка перегородки складной "
</t>
  </si>
  <si>
    <t>10.10.8.</t>
  </si>
  <si>
    <t>Обшивка стен и потолков плитами древесноволокнистыми
     ОТ=41.37     ЭМ=7.06     ОТМ=41.37     МР=4.28</t>
  </si>
  <si>
    <t>43</t>
  </si>
  <si>
    <t xml:space="preserve">203-0340
</t>
  </si>
  <si>
    <t xml:space="preserve">Нащельник размером 40x13 мм
</t>
  </si>
  <si>
    <t>Количество = -36.54 = 0.42*-87</t>
  </si>
  <si>
    <t>44</t>
  </si>
  <si>
    <t xml:space="preserve">102-0261
</t>
  </si>
  <si>
    <t xml:space="preserve">Фанера клееная марки ФК и ФБА, сорт В/ВВ толщиной 3 мм
</t>
  </si>
  <si>
    <t>Количество = -0.2814 = 0.42*-0.67</t>
  </si>
  <si>
    <t>Количество = -0.294 = 0.42*-0.7</t>
  </si>
  <si>
    <t>46</t>
  </si>
  <si>
    <t xml:space="preserve">Перегородки-трансформеры  для образовательных учреждений длина 3,5 м*3.0м выс.
</t>
  </si>
  <si>
    <t>еМР = 81 775.70 = 350000.00/4.28</t>
  </si>
  <si>
    <t>47</t>
  </si>
  <si>
    <t xml:space="preserve">ОЕРЖ 15-02-019-03
(Прим.)
</t>
  </si>
  <si>
    <t xml:space="preserve">Сплошное выравнивание внутренних поверхностей (однослойное оштукатуривание)из сухих растворных смесей толщиной до 10 мм стен (по газабетонной кладке)
</t>
  </si>
  <si>
    <t>100 м2 оштукатуриваемой поверхности</t>
  </si>
  <si>
    <t>30.11.3.</t>
  </si>
  <si>
    <t>Количество = 0.03 = 2.735*2+3/100</t>
  </si>
  <si>
    <t>Сплошное выравнивание штукатурки внутри здания сухой растворной смесью
     ОТ=41.37     ЭМ=11.53     ОТМ=41.37     МР=4.56</t>
  </si>
  <si>
    <t>48</t>
  </si>
  <si>
    <t xml:space="preserve">402-0070
</t>
  </si>
  <si>
    <t xml:space="preserve">Смесь сухая для заделки швов (фуга) АТЛАС растворная для ручной работы
</t>
  </si>
  <si>
    <t>Количество = -0.0291 = (2.735*2+3/100)*-0.97</t>
  </si>
  <si>
    <t>49</t>
  </si>
  <si>
    <t xml:space="preserve">402-0523
</t>
  </si>
  <si>
    <t xml:space="preserve">Смесь штукатурная декоративная БИРСС 50, цвет белый
</t>
  </si>
  <si>
    <t>Количество = 0.0291 = (2.735*2+3/100)*0.97</t>
  </si>
  <si>
    <t xml:space="preserve">101-4243
</t>
  </si>
  <si>
    <t xml:space="preserve">Грунтовка воднодисперсионная CERESIT CT 17 (вес 1 л= 1 кг; расход 0.15 кг/м2)
</t>
  </si>
  <si>
    <t>л</t>
  </si>
  <si>
    <t>Количество = 0.45 = (2.735*2+3/100)*100*0.15</t>
  </si>
  <si>
    <t>51</t>
  </si>
  <si>
    <t xml:space="preserve">ОЕРЖр 63-5-2
</t>
  </si>
  <si>
    <t xml:space="preserve">Снятие обоев высококачественных и типа «Линкруста»
</t>
  </si>
  <si>
    <t>100 м2 очищаемой поверхности</t>
  </si>
  <si>
    <t>30.13.4.</t>
  </si>
  <si>
    <t>Смена обоев
     ОТ=41.37     ЭМ=7.05     ОТМ=41.37     МР=2.68</t>
  </si>
  <si>
    <t>90%</t>
  </si>
  <si>
    <t>45%</t>
  </si>
  <si>
    <t>52</t>
  </si>
  <si>
    <t xml:space="preserve">ОЕРЖр 61-1-9
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</si>
  <si>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
</t>
  </si>
  <si>
    <t>100 м2 поверхности</t>
  </si>
  <si>
    <t>44%</t>
  </si>
  <si>
    <t>53</t>
  </si>
  <si>
    <t xml:space="preserve">101-1944
</t>
  </si>
  <si>
    <t xml:space="preserve">Грунтовка для внутренних работ ВАК-01-У
</t>
  </si>
  <si>
    <t>Количество = -0.0939 = 9.39*-0.01</t>
  </si>
  <si>
    <t>54</t>
  </si>
  <si>
    <t xml:space="preserve">101-6968
</t>
  </si>
  <si>
    <t xml:space="preserve">Состав грунтовочный ЛАЭС Грунтовка глубокого проникновения - аналог. Грунтовочный состав глубокого проникновения
</t>
  </si>
  <si>
    <t>Количество = 93.9 = 9.39*10</t>
  </si>
  <si>
    <t xml:space="preserve">101-3172
</t>
  </si>
  <si>
    <t xml:space="preserve">Шпатлевка Ветонит ТТ
</t>
  </si>
  <si>
    <t>Количество = -9.0144 = 9.39*-0.96</t>
  </si>
  <si>
    <t>56</t>
  </si>
  <si>
    <t>Количество = 9.0144 = 9.39*0.96</t>
  </si>
  <si>
    <t>Прямые затраты</t>
  </si>
  <si>
    <t>Оплата труда машинистов</t>
  </si>
  <si>
    <t>Итого по разделу</t>
  </si>
  <si>
    <t>Итого по всем разделам</t>
  </si>
  <si>
    <t>Фонд оплаты труда (справочно)</t>
  </si>
  <si>
    <t>Всего по смете</t>
  </si>
  <si>
    <t>Подрядчик:</t>
  </si>
  <si>
    <t>Заказчик:</t>
  </si>
  <si>
    <t>"___"_____________ 2024</t>
  </si>
  <si>
    <t>СНБ ОЕРЖ-2001 (Ред.2011г.) Дополнение 4 (с учётом письма №4471/цукс от 2018.10.08). в ценах 2001/01 X-б Восточно-Сибирский территориальный район ОАО "РЖД"
Индексы ОЕРЖ-2001 (Ред.2011г.) в ценах 2023.4кв Х-б Дальневосточный территориальный район Восточно-Сибирская железная дорога 38 Иркутская область ОАО "РЖД"
ССЦ  ОЕРЖ-2001 (Ред.2011г.) Дополнение 4 (с учётом письма №4471/цукс от 2018.10.08). Базовые в ценах 2001/01 X-б Восточно-Сибирский территориальный район ОАО "РЖД"</t>
  </si>
  <si>
    <t>Составлен(а) в уровне цен на: IV кв. 2023 г.</t>
  </si>
  <si>
    <t>Локальная смета № 02-113/2024-03-УН №2</t>
  </si>
  <si>
    <t>ЗАКАЗЧИК:</t>
  </si>
  <si>
    <t xml:space="preserve">Частное общеобразовательное учреждение </t>
  </si>
  <si>
    <t xml:space="preserve">Заместитель начальника Восточно-Сибирской железной </t>
  </si>
  <si>
    <t>дороги по кадрам и социальным вопросам</t>
  </si>
  <si>
    <t xml:space="preserve"> Капитальный ремонт спального корпуса РЖД лицея №12 на ст.Тайшет</t>
  </si>
  <si>
    <t>Основание: дефектная ведомость</t>
  </si>
  <si>
    <t>Составил:</t>
  </si>
  <si>
    <t>(организация, должность)</t>
  </si>
  <si>
    <t>(подпись)</t>
  </si>
  <si>
    <t>(расшифровка подписи)</t>
  </si>
  <si>
    <t>(дата)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</si>
  <si>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</si>
  <si>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</si>
  <si>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</si>
  <si>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</si>
  <si>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</si>
  <si>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</si>
  <si>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Н.В.Колесова</t>
  </si>
  <si>
    <t>Директор РЖД лицея №12</t>
  </si>
  <si>
    <t>Н.О.Шелехова</t>
  </si>
  <si>
    <t>Ведущий инженер сметной группы ДЭЗ</t>
  </si>
  <si>
    <t>"РЖД лицей №12 ", Иркутская область,  г.Тайшет, ул.Крупской, 97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</si>
</sst>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[$-FC19]dd\ mmmm\ yyyy\ \г\.;@"/>
    <numFmt numFmtId="180" formatCode="###,###,###,##0.###&quot; тыс.руб.&quot;"/>
    <numFmt numFmtId="181" formatCode="###.#####&quot; %&quot;;###.#####&quot; %&quot;;"/>
    <numFmt numFmtId="182" formatCode="###.#####;###.#####;"/>
    <numFmt numFmtId="183" formatCode="dd\.mm\.yyyy"/>
    <numFmt numFmtId="184" formatCode="0.000"/>
    <numFmt numFmtId="185" formatCode="##0.#######"/>
    <numFmt numFmtId="186" formatCode="##0.00"/>
    <numFmt numFmtId="187" formatCode="##0"/>
    <numFmt numFmtId="188" formatCode="##0.##"/>
    <numFmt numFmtId="189" formatCode="###\ ##0"/>
    <numFmt numFmtId="190" formatCode="###\ ###\ ###\ ##0.#######"/>
    <numFmt numFmtId="191" formatCode="###\ ##0.00"/>
    <numFmt numFmtId="192" formatCode="###\ ###\ ###\ ##0.00"/>
    <numFmt numFmtId="193" formatCode="###\ ###\ ###\ ##0"/>
    <numFmt numFmtId="194" formatCode="###\ ###\ ##0"/>
    <numFmt numFmtId="195" formatCode="###\ ###\ 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0" fillId="0" borderId="0">
      <alignment/>
      <protection/>
    </xf>
    <xf numFmtId="0" fontId="5" fillId="0" borderId="0">
      <alignment horizontal="left" vertical="top" wrapText="1"/>
      <protection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180" applyFont="1" applyAlignment="1">
      <alignment horizontal="right" vertical="top"/>
      <protection/>
    </xf>
    <xf numFmtId="0" fontId="4" fillId="0" borderId="0" xfId="180" applyFont="1">
      <alignment/>
      <protection/>
    </xf>
    <xf numFmtId="0" fontId="4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center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0" fontId="4" fillId="0" borderId="0" xfId="180" applyFont="1" applyAlignment="1">
      <alignment horizontal="center" vertical="top"/>
      <protection/>
    </xf>
    <xf numFmtId="49" fontId="4" fillId="0" borderId="0" xfId="180" applyNumberFormat="1" applyFont="1" applyAlignment="1">
      <alignment horizontal="center" vertical="top" wrapText="1"/>
      <protection/>
    </xf>
    <xf numFmtId="0" fontId="4" fillId="0" borderId="12" xfId="180" applyFont="1" applyBorder="1" applyAlignment="1">
      <alignment horizontal="center" vertical="center" wrapText="1"/>
      <protection/>
    </xf>
    <xf numFmtId="49" fontId="4" fillId="0" borderId="12" xfId="180" applyNumberFormat="1" applyFont="1" applyBorder="1" applyAlignment="1">
      <alignment horizontal="center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/>
      <protection/>
    </xf>
    <xf numFmtId="49" fontId="4" fillId="0" borderId="14" xfId="180" applyNumberFormat="1" applyFont="1" applyBorder="1" applyAlignment="1">
      <alignment horizontal="center" vertical="center"/>
      <protection/>
    </xf>
    <xf numFmtId="0" fontId="4" fillId="0" borderId="14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 wrapText="1"/>
      <protection/>
    </xf>
    <xf numFmtId="49" fontId="4" fillId="69" borderId="0" xfId="180" applyNumberFormat="1" applyFont="1" applyFill="1" applyBorder="1" applyAlignment="1">
      <alignment horizontal="center" vertical="center"/>
      <protection/>
    </xf>
    <xf numFmtId="0" fontId="4" fillId="0" borderId="0" xfId="180" applyFont="1" applyFill="1">
      <alignment/>
      <protection/>
    </xf>
    <xf numFmtId="0" fontId="3" fillId="0" borderId="0" xfId="180" applyFont="1" applyFill="1" applyBorder="1" applyAlignment="1">
      <alignment horizontal="left" vertical="top"/>
      <protection/>
    </xf>
    <xf numFmtId="0" fontId="4" fillId="0" borderId="0" xfId="180" applyFont="1" applyFill="1" applyBorder="1" applyAlignment="1">
      <alignment horizontal="right" vertical="top"/>
      <protection/>
    </xf>
    <xf numFmtId="0" fontId="4" fillId="0" borderId="15" xfId="180" applyFont="1" applyFill="1" applyBorder="1" applyAlignment="1">
      <alignment horizontal="right" vertical="top"/>
      <protection/>
    </xf>
    <xf numFmtId="49" fontId="4" fillId="0" borderId="0" xfId="180" applyNumberFormat="1" applyFont="1" applyFill="1" applyBorder="1" applyAlignment="1">
      <alignment horizontal="right" vertical="top"/>
      <protection/>
    </xf>
    <xf numFmtId="0" fontId="3" fillId="0" borderId="0" xfId="180" applyFont="1" applyFill="1" applyBorder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center" vertical="top" wrapText="1"/>
      <protection/>
    </xf>
    <xf numFmtId="49" fontId="3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Fill="1" applyBorder="1" applyAlignment="1">
      <alignment horizontal="left" vertical="top"/>
      <protection/>
    </xf>
    <xf numFmtId="49" fontId="4" fillId="0" borderId="14" xfId="180" applyNumberFormat="1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49" fontId="4" fillId="0" borderId="14" xfId="180" applyNumberFormat="1" applyFont="1" applyBorder="1" applyAlignment="1">
      <alignment vertical="center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0" fontId="4" fillId="0" borderId="14" xfId="180" applyFont="1" applyFill="1" applyBorder="1" applyAlignment="1">
      <alignment horizontal="right" vertical="top"/>
      <protection/>
    </xf>
    <xf numFmtId="0" fontId="4" fillId="0" borderId="14" xfId="180" applyFont="1" applyFill="1" applyBorder="1" applyAlignment="1">
      <alignment wrapText="1"/>
      <protection/>
    </xf>
    <xf numFmtId="0" fontId="7" fillId="0" borderId="14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6" xfId="180" applyNumberFormat="1" applyFont="1" applyFill="1" applyBorder="1" applyAlignment="1">
      <alignment horizontal="left" vertical="top"/>
      <protection/>
    </xf>
    <xf numFmtId="0" fontId="4" fillId="0" borderId="16" xfId="180" applyFont="1" applyFill="1" applyBorder="1" applyAlignment="1">
      <alignment horizontal="right" vertical="top" wrapText="1"/>
      <protection/>
    </xf>
    <xf numFmtId="0" fontId="6" fillId="0" borderId="16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right" vertical="top" wrapText="1"/>
      <protection/>
    </xf>
    <xf numFmtId="0" fontId="4" fillId="0" borderId="16" xfId="180" applyFont="1" applyFill="1" applyBorder="1" applyAlignment="1">
      <alignment horizontal="right" wrapText="1"/>
      <protection/>
    </xf>
    <xf numFmtId="49" fontId="4" fillId="70" borderId="0" xfId="196" applyNumberFormat="1" applyFont="1" applyFill="1" applyAlignment="1">
      <alignment horizontal="center" vertical="top" wrapText="1"/>
    </xf>
    <xf numFmtId="49" fontId="4" fillId="69" borderId="14" xfId="180" applyNumberFormat="1" applyFont="1" applyFill="1" applyBorder="1" applyAlignment="1">
      <alignment horizontal="center" vertical="center"/>
      <protection/>
    </xf>
    <xf numFmtId="49" fontId="50" fillId="69" borderId="17" xfId="180" applyNumberFormat="1" applyFont="1" applyFill="1" applyBorder="1" applyAlignment="1">
      <alignment horizontal="center" vertical="center"/>
      <protection/>
    </xf>
    <xf numFmtId="2" fontId="50" fillId="69" borderId="18" xfId="180" applyNumberFormat="1" applyFont="1" applyFill="1" applyBorder="1" applyAlignment="1">
      <alignment horizontal="center" vertical="center"/>
      <protection/>
    </xf>
    <xf numFmtId="49" fontId="50" fillId="69" borderId="19" xfId="180" applyNumberFormat="1" applyFont="1" applyFill="1" applyBorder="1" applyAlignment="1">
      <alignment horizontal="center" vertical="center"/>
      <protection/>
    </xf>
    <xf numFmtId="2" fontId="50" fillId="69" borderId="17" xfId="180" applyNumberFormat="1" applyFont="1" applyFill="1" applyBorder="1" applyAlignment="1">
      <alignment horizontal="center" vertical="center"/>
      <protection/>
    </xf>
    <xf numFmtId="0" fontId="8" fillId="0" borderId="12" xfId="180" applyFont="1" applyBorder="1" applyAlignment="1">
      <alignment horizontal="center" vertical="center" wrapText="1"/>
      <protection/>
    </xf>
    <xf numFmtId="2" fontId="50" fillId="69" borderId="19" xfId="180" applyNumberFormat="1" applyFont="1" applyFill="1" applyBorder="1" applyAlignment="1">
      <alignment horizontal="center" vertical="center"/>
      <protection/>
    </xf>
    <xf numFmtId="0" fontId="4" fillId="0" borderId="0" xfId="180" applyFont="1" applyAlignment="1">
      <alignment vertical="top"/>
      <protection/>
    </xf>
    <xf numFmtId="0" fontId="4" fillId="0" borderId="14" xfId="180" applyFont="1" applyBorder="1">
      <alignment/>
      <protection/>
    </xf>
    <xf numFmtId="0" fontId="4" fillId="0" borderId="14" xfId="180" applyFont="1" applyFill="1" applyBorder="1">
      <alignment/>
      <protection/>
    </xf>
    <xf numFmtId="0" fontId="3" fillId="0" borderId="14" xfId="180" applyFont="1" applyFill="1" applyBorder="1">
      <alignment/>
      <protection/>
    </xf>
    <xf numFmtId="0" fontId="3" fillId="0" borderId="14" xfId="180" applyFont="1" applyBorder="1" applyAlignment="1">
      <alignment wrapText="1"/>
      <protection/>
    </xf>
    <xf numFmtId="0" fontId="3" fillId="0" borderId="14" xfId="180" applyFont="1" applyFill="1" applyBorder="1" applyAlignment="1">
      <alignment horizontal="left" vertical="top" wrapText="1"/>
      <protection/>
    </xf>
    <xf numFmtId="49" fontId="4" fillId="0" borderId="14" xfId="180" applyNumberFormat="1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horizontal="left" vertical="top"/>
      <protection/>
    </xf>
    <xf numFmtId="185" fontId="3" fillId="0" borderId="14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86" fontId="4" fillId="0" borderId="14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 wrapText="1"/>
      <protection/>
    </xf>
    <xf numFmtId="188" fontId="4" fillId="0" borderId="14" xfId="180" applyNumberFormat="1" applyFont="1" applyBorder="1" applyAlignment="1">
      <alignment horizontal="right" vertical="top" wrapText="1"/>
      <protection/>
    </xf>
    <xf numFmtId="189" fontId="4" fillId="0" borderId="14" xfId="180" applyNumberFormat="1" applyFont="1" applyBorder="1" applyAlignment="1">
      <alignment horizontal="right" vertical="top" wrapText="1"/>
      <protection/>
    </xf>
    <xf numFmtId="185" fontId="4" fillId="0" borderId="14" xfId="180" applyNumberFormat="1" applyFont="1" applyBorder="1" applyAlignment="1">
      <alignment horizontal="right" vertical="top" wrapText="1"/>
      <protection/>
    </xf>
    <xf numFmtId="186" fontId="3" fillId="0" borderId="16" xfId="180" applyNumberFormat="1" applyFont="1" applyBorder="1" applyAlignment="1">
      <alignment horizontal="right" vertical="top" wrapText="1"/>
      <protection/>
    </xf>
    <xf numFmtId="189" fontId="3" fillId="0" borderId="16" xfId="180" applyNumberFormat="1" applyFont="1" applyBorder="1" applyAlignment="1">
      <alignment horizontal="right"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191" fontId="3" fillId="0" borderId="14" xfId="180" applyNumberFormat="1" applyFont="1" applyBorder="1" applyAlignment="1">
      <alignment horizontal="right" vertical="top" wrapText="1"/>
      <protection/>
    </xf>
    <xf numFmtId="192" fontId="3" fillId="0" borderId="14" xfId="180" applyNumberFormat="1" applyFont="1" applyBorder="1" applyAlignment="1">
      <alignment horizontal="right" vertical="top" wrapText="1"/>
      <protection/>
    </xf>
    <xf numFmtId="193" fontId="3" fillId="0" borderId="14" xfId="180" applyNumberFormat="1" applyFont="1" applyBorder="1" applyAlignment="1">
      <alignment horizontal="right" vertical="top" wrapText="1"/>
      <protection/>
    </xf>
    <xf numFmtId="191" fontId="4" fillId="0" borderId="14" xfId="180" applyNumberFormat="1" applyFont="1" applyBorder="1" applyAlignment="1">
      <alignment horizontal="right" vertical="top" wrapText="1"/>
      <protection/>
    </xf>
    <xf numFmtId="192" fontId="4" fillId="0" borderId="14" xfId="180" applyNumberFormat="1" applyFont="1" applyBorder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 wrapText="1"/>
      <protection/>
    </xf>
    <xf numFmtId="192" fontId="3" fillId="0" borderId="16" xfId="180" applyNumberFormat="1" applyFont="1" applyBorder="1" applyAlignment="1">
      <alignment horizontal="right" vertical="top" wrapText="1"/>
      <protection/>
    </xf>
    <xf numFmtId="193" fontId="3" fillId="0" borderId="16" xfId="180" applyNumberFormat="1" applyFont="1" applyBorder="1" applyAlignment="1">
      <alignment horizontal="right"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89" fontId="3" fillId="0" borderId="14" xfId="180" applyNumberFormat="1" applyFont="1" applyBorder="1" applyAlignment="1">
      <alignment horizontal="right" vertical="top" wrapText="1"/>
      <protection/>
    </xf>
    <xf numFmtId="187" fontId="3" fillId="0" borderId="16" xfId="180" applyNumberFormat="1" applyFont="1" applyBorder="1" applyAlignment="1">
      <alignment horizontal="right" vertical="top" wrapText="1"/>
      <protection/>
    </xf>
    <xf numFmtId="191" fontId="3" fillId="0" borderId="16" xfId="180" applyNumberFormat="1" applyFont="1" applyBorder="1" applyAlignment="1">
      <alignment horizontal="right" vertical="top" wrapText="1"/>
      <protection/>
    </xf>
    <xf numFmtId="188" fontId="3" fillId="0" borderId="14" xfId="180" applyNumberFormat="1" applyFont="1" applyBorder="1" applyAlignment="1">
      <alignment horizontal="right" vertical="top" wrapText="1"/>
      <protection/>
    </xf>
    <xf numFmtId="194" fontId="3" fillId="0" borderId="14" xfId="180" applyNumberFormat="1" applyFont="1" applyBorder="1" applyAlignment="1">
      <alignment horizontal="right" vertical="top" wrapText="1"/>
      <protection/>
    </xf>
    <xf numFmtId="194" fontId="4" fillId="0" borderId="14" xfId="180" applyNumberFormat="1" applyFont="1" applyBorder="1" applyAlignment="1">
      <alignment horizontal="right" vertical="top" wrapText="1"/>
      <protection/>
    </xf>
    <xf numFmtId="194" fontId="3" fillId="0" borderId="16" xfId="180" applyNumberFormat="1" applyFont="1" applyBorder="1" applyAlignment="1">
      <alignment horizontal="right" vertical="top" wrapText="1"/>
      <protection/>
    </xf>
    <xf numFmtId="0" fontId="3" fillId="0" borderId="0" xfId="180" applyFont="1" applyAlignment="1">
      <alignment horizontal="center" vertical="top"/>
      <protection/>
    </xf>
    <xf numFmtId="0" fontId="51" fillId="0" borderId="20" xfId="0" applyFont="1" applyBorder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20" xfId="0" applyNumberFormat="1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49" fontId="52" fillId="0" borderId="21" xfId="0" applyNumberFormat="1" applyFont="1" applyBorder="1" applyAlignment="1">
      <alignment horizontal="left" vertical="top"/>
    </xf>
    <xf numFmtId="0" fontId="52" fillId="0" borderId="21" xfId="0" applyFont="1" applyBorder="1" applyAlignment="1">
      <alignment horizontal="center" vertical="top"/>
    </xf>
    <xf numFmtId="0" fontId="51" fillId="0" borderId="20" xfId="0" applyFont="1" applyBorder="1" applyAlignment="1">
      <alignment horizontal="left"/>
    </xf>
    <xf numFmtId="0" fontId="10" fillId="0" borderId="20" xfId="180" applyFont="1" applyBorder="1" applyAlignment="1">
      <alignment horizontal="left" vertical="top" wrapText="1"/>
      <protection/>
    </xf>
    <xf numFmtId="0" fontId="10" fillId="0" borderId="0" xfId="180" applyFont="1" applyAlignment="1">
      <alignment horizontal="left" vertical="top" wrapText="1"/>
      <protection/>
    </xf>
    <xf numFmtId="49" fontId="3" fillId="0" borderId="14" xfId="180" applyNumberFormat="1" applyFont="1" applyBorder="1" applyAlignment="1">
      <alignment vertical="top" wrapText="1"/>
      <protection/>
    </xf>
    <xf numFmtId="0" fontId="3" fillId="0" borderId="14" xfId="180" applyFont="1" applyFill="1" applyBorder="1" applyAlignment="1">
      <alignment vertical="top" wrapText="1"/>
      <protection/>
    </xf>
    <xf numFmtId="191" fontId="3" fillId="0" borderId="14" xfId="180" applyNumberFormat="1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189" fontId="3" fillId="0" borderId="22" xfId="180" applyNumberFormat="1" applyFont="1" applyBorder="1" applyAlignment="1">
      <alignment horizontal="right" vertical="top" wrapText="1"/>
      <protection/>
    </xf>
    <xf numFmtId="0" fontId="3" fillId="0" borderId="23" xfId="180" applyFont="1" applyFill="1" applyBorder="1" applyAlignment="1">
      <alignment horizontal="right" vertical="top" wrapText="1"/>
      <protection/>
    </xf>
    <xf numFmtId="0" fontId="3" fillId="0" borderId="24" xfId="180" applyFont="1" applyFill="1" applyBorder="1" applyAlignment="1">
      <alignment horizontal="right" vertical="top" wrapText="1"/>
      <protection/>
    </xf>
    <xf numFmtId="195" fontId="3" fillId="0" borderId="14" xfId="180" applyNumberFormat="1" applyFont="1" applyBorder="1" applyAlignment="1">
      <alignment horizontal="right" vertical="top" wrapText="1"/>
      <protection/>
    </xf>
    <xf numFmtId="194" fontId="3" fillId="0" borderId="22" xfId="180" applyNumberFormat="1" applyFont="1" applyBorder="1" applyAlignment="1">
      <alignment horizontal="right" vertical="top" wrapText="1"/>
      <protection/>
    </xf>
    <xf numFmtId="49" fontId="3" fillId="0" borderId="14" xfId="180" applyNumberFormat="1" applyFont="1" applyBorder="1" applyAlignment="1">
      <alignment horizontal="left" vertical="top" wrapText="1" indent="1"/>
      <protection/>
    </xf>
    <xf numFmtId="0" fontId="3" fillId="0" borderId="14" xfId="180" applyFont="1" applyFill="1" applyBorder="1" applyAlignment="1">
      <alignment horizontal="left" vertical="top" wrapText="1" indent="1"/>
      <protection/>
    </xf>
    <xf numFmtId="0" fontId="4" fillId="0" borderId="14" xfId="180" applyFont="1" applyFill="1" applyBorder="1" applyAlignment="1">
      <alignment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left" vertical="top" wrapText="1"/>
      <protection/>
    </xf>
    <xf numFmtId="0" fontId="6" fillId="0" borderId="14" xfId="180" applyFont="1" applyFill="1" applyBorder="1" applyAlignment="1">
      <alignment vertical="top" wrapText="1"/>
      <protection/>
    </xf>
    <xf numFmtId="0" fontId="4" fillId="0" borderId="14" xfId="180" applyFont="1" applyBorder="1" applyAlignment="1">
      <alignment vertical="top" wrapText="1"/>
      <protection/>
    </xf>
    <xf numFmtId="0" fontId="3" fillId="0" borderId="22" xfId="180" applyFont="1" applyBorder="1" applyAlignment="1">
      <alignment horizontal="left" vertical="top" wrapText="1"/>
      <protection/>
    </xf>
    <xf numFmtId="0" fontId="3" fillId="0" borderId="23" xfId="180" applyFont="1" applyBorder="1" applyAlignment="1">
      <alignment horizontal="left" vertical="top" wrapText="1"/>
      <protection/>
    </xf>
    <xf numFmtId="0" fontId="3" fillId="0" borderId="24" xfId="180" applyFont="1" applyBorder="1" applyAlignment="1">
      <alignment horizontal="left" vertical="top" wrapText="1"/>
      <protection/>
    </xf>
    <xf numFmtId="49" fontId="53" fillId="69" borderId="25" xfId="180" applyNumberFormat="1" applyFont="1" applyFill="1" applyBorder="1" applyAlignment="1">
      <alignment horizontal="center" vertical="center"/>
      <protection/>
    </xf>
    <xf numFmtId="49" fontId="53" fillId="69" borderId="26" xfId="180" applyNumberFormat="1" applyFont="1" applyFill="1" applyBorder="1" applyAlignment="1">
      <alignment horizontal="center" vertical="center"/>
      <protection/>
    </xf>
    <xf numFmtId="2" fontId="54" fillId="69" borderId="27" xfId="180" applyNumberFormat="1" applyFont="1" applyFill="1" applyBorder="1" applyAlignment="1">
      <alignment horizontal="center" vertical="center"/>
      <protection/>
    </xf>
    <xf numFmtId="2" fontId="54" fillId="69" borderId="23" xfId="180" applyNumberFormat="1" applyFont="1" applyFill="1" applyBorder="1" applyAlignment="1">
      <alignment horizontal="center" vertical="center"/>
      <protection/>
    </xf>
    <xf numFmtId="2" fontId="54" fillId="69" borderId="28" xfId="180" applyNumberFormat="1" applyFont="1" applyFill="1" applyBorder="1" applyAlignment="1">
      <alignment horizontal="center" vertical="center"/>
      <protection/>
    </xf>
    <xf numFmtId="0" fontId="9" fillId="0" borderId="20" xfId="180" applyFont="1" applyBorder="1" applyAlignment="1">
      <alignment vertical="top"/>
      <protection/>
    </xf>
    <xf numFmtId="0" fontId="3" fillId="0" borderId="0" xfId="180" applyFont="1" applyAlignment="1">
      <alignment horizontal="center" vertical="top"/>
      <protection/>
    </xf>
    <xf numFmtId="0" fontId="4" fillId="0" borderId="20" xfId="180" applyFont="1" applyBorder="1" applyAlignment="1">
      <alignment horizontal="left" vertical="top" wrapText="1"/>
      <protection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183" fontId="10" fillId="0" borderId="0" xfId="180" applyNumberFormat="1" applyFont="1" applyFill="1" applyBorder="1" applyAlignment="1">
      <alignment horizontal="left" wrapText="1"/>
      <protection/>
    </xf>
    <xf numFmtId="183" fontId="10" fillId="0" borderId="0" xfId="180" applyNumberFormat="1" applyFont="1" applyFill="1" applyBorder="1" applyAlignment="1">
      <alignment horizontal="left"/>
      <protection/>
    </xf>
    <xf numFmtId="0" fontId="4" fillId="0" borderId="22" xfId="180" applyFont="1" applyBorder="1" applyAlignment="1">
      <alignment horizontal="left"/>
      <protection/>
    </xf>
    <xf numFmtId="0" fontId="4" fillId="0" borderId="23" xfId="180" applyFont="1" applyBorder="1" applyAlignment="1">
      <alignment horizontal="left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29" xfId="180" applyFont="1" applyBorder="1" applyAlignment="1">
      <alignment horizontal="center" vertical="center" wrapText="1"/>
      <protection/>
    </xf>
    <xf numFmtId="0" fontId="12" fillId="0" borderId="0" xfId="180" applyFont="1" applyAlignment="1">
      <alignment horizontal="center"/>
      <protection/>
    </xf>
    <xf numFmtId="0" fontId="8" fillId="0" borderId="0" xfId="180" applyFont="1" applyAlignment="1">
      <alignment horizontal="center" vertical="top"/>
      <protection/>
    </xf>
    <xf numFmtId="0" fontId="4" fillId="0" borderId="14" xfId="180" applyFont="1" applyBorder="1" applyAlignment="1">
      <alignment horizontal="left"/>
      <protection/>
    </xf>
    <xf numFmtId="0" fontId="4" fillId="0" borderId="14" xfId="180" applyFont="1" applyBorder="1" applyAlignment="1">
      <alignment horizontal="left" vertical="top"/>
      <protection/>
    </xf>
    <xf numFmtId="0" fontId="4" fillId="0" borderId="22" xfId="180" applyFont="1" applyBorder="1">
      <alignment/>
      <protection/>
    </xf>
    <xf numFmtId="0" fontId="4" fillId="0" borderId="23" xfId="180" applyFont="1" applyBorder="1">
      <alignment/>
      <protection/>
    </xf>
    <xf numFmtId="0" fontId="4" fillId="0" borderId="24" xfId="180" applyFont="1" applyBorder="1">
      <alignment/>
      <protection/>
    </xf>
    <xf numFmtId="0" fontId="4" fillId="0" borderId="22" xfId="180" applyFont="1" applyBorder="1" applyAlignment="1">
      <alignment horizontal="center" vertical="center" wrapText="1"/>
      <protection/>
    </xf>
    <xf numFmtId="0" fontId="4" fillId="0" borderId="24" xfId="180" applyFont="1" applyBorder="1" applyAlignment="1">
      <alignment horizontal="center" vertical="center" wrapText="1"/>
      <protection/>
    </xf>
    <xf numFmtId="0" fontId="3" fillId="0" borderId="14" xfId="180" applyFont="1" applyBorder="1" applyAlignment="1">
      <alignment horizontal="left" vertical="center"/>
      <protection/>
    </xf>
    <xf numFmtId="0" fontId="4" fillId="0" borderId="0" xfId="180" applyFont="1" applyAlignment="1">
      <alignment horizontal="left" wrapText="1"/>
      <protection/>
    </xf>
    <xf numFmtId="0" fontId="4" fillId="0" borderId="21" xfId="180" applyNumberFormat="1" applyFont="1" applyBorder="1" applyAlignment="1">
      <alignment horizontal="left" vertical="center" wrapText="1"/>
      <protection/>
    </xf>
    <xf numFmtId="0" fontId="4" fillId="0" borderId="14" xfId="180" applyNumberFormat="1" applyFont="1" applyBorder="1" applyAlignment="1">
      <alignment horizontal="left" vertical="center" wrapText="1"/>
      <protection/>
    </xf>
    <xf numFmtId="0" fontId="4" fillId="0" borderId="0" xfId="180" applyNumberFormat="1" applyFont="1" applyBorder="1" applyAlignment="1">
      <alignment horizontal="left" vertical="center" wrapText="1"/>
      <protection/>
    </xf>
    <xf numFmtId="183" fontId="10" fillId="0" borderId="21" xfId="180" applyNumberFormat="1" applyFont="1" applyFill="1" applyBorder="1" applyAlignment="1">
      <alignment horizontal="center"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8" fillId="0" borderId="22" xfId="180" applyFont="1" applyBorder="1" applyAlignment="1">
      <alignment horizontal="center"/>
      <protection/>
    </xf>
    <xf numFmtId="0" fontId="8" fillId="0" borderId="24" xfId="180" applyFont="1" applyBorder="1" applyAlignment="1">
      <alignment horizontal="center"/>
      <protection/>
    </xf>
    <xf numFmtId="0" fontId="11" fillId="0" borderId="20" xfId="180" applyFont="1" applyBorder="1" applyAlignment="1">
      <alignment horizontal="center" wrapText="1"/>
      <protection/>
    </xf>
    <xf numFmtId="0" fontId="4" fillId="0" borderId="14" xfId="180" applyFont="1" applyBorder="1" applyAlignment="1">
      <alignment horizontal="center"/>
      <protection/>
    </xf>
    <xf numFmtId="0" fontId="4" fillId="0" borderId="0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 indent="1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7"/>
  <sheetViews>
    <sheetView tabSelected="1" zoomScaleSheetLayoutView="75" workbookViewId="0" topLeftCell="A18">
      <selection activeCell="C8" sqref="C8"/>
    </sheetView>
  </sheetViews>
  <sheetFormatPr defaultColWidth="9.140625" defaultRowHeight="15"/>
  <cols>
    <col min="1" max="1" width="4.28125" style="6" customWidth="1"/>
    <col min="2" max="2" width="14.421875" style="5" customWidth="1"/>
    <col min="3" max="3" width="20.00390625" style="5" customWidth="1"/>
    <col min="4" max="4" width="31.421875" style="3" customWidth="1"/>
    <col min="5" max="5" width="6.421875" style="4" customWidth="1"/>
    <col min="6" max="6" width="10.00390625" style="4" customWidth="1"/>
    <col min="7" max="7" width="7.57421875" style="4" customWidth="1"/>
    <col min="8" max="8" width="8.140625" style="4" customWidth="1"/>
    <col min="9" max="10" width="9.28125" style="4" customWidth="1"/>
    <col min="11" max="11" width="5.00390625" style="4" customWidth="1"/>
    <col min="12" max="12" width="8.7109375" style="1" customWidth="1"/>
    <col min="13" max="13" width="10.28125" style="2" customWidth="1"/>
    <col min="14" max="16384" width="9.140625" style="16" customWidth="1"/>
  </cols>
  <sheetData>
    <row r="1" spans="1:13" ht="18.75" customHeight="1" hidden="1">
      <c r="A1" s="15">
        <v>30</v>
      </c>
      <c r="B1" s="15">
        <v>100</v>
      </c>
      <c r="C1" s="15">
        <v>140</v>
      </c>
      <c r="D1" s="43" t="s">
        <v>26</v>
      </c>
      <c r="E1" s="15">
        <v>45</v>
      </c>
      <c r="F1" s="15">
        <v>70</v>
      </c>
      <c r="G1" s="44">
        <v>60</v>
      </c>
      <c r="H1" s="44" t="s">
        <v>31</v>
      </c>
      <c r="I1" s="44">
        <v>65</v>
      </c>
      <c r="J1" s="44">
        <v>65</v>
      </c>
      <c r="K1" s="44" t="s">
        <v>28</v>
      </c>
      <c r="L1" s="44">
        <v>65</v>
      </c>
      <c r="M1" s="44">
        <v>60</v>
      </c>
    </row>
    <row r="2" spans="1:12" ht="18.75" customHeight="1" hidden="1" thickBot="1">
      <c r="A2" s="124"/>
      <c r="B2" s="125"/>
      <c r="C2" s="45">
        <f>A1+B1+C1</f>
        <v>270</v>
      </c>
      <c r="D2" s="126">
        <f>A1+B1+C1+E1+F1+G1+H1+I1+J1+K1+L1</f>
        <v>730</v>
      </c>
      <c r="E2" s="127"/>
      <c r="F2" s="128"/>
      <c r="G2" s="46"/>
      <c r="H2" s="46"/>
      <c r="I2" s="47"/>
      <c r="J2" s="47"/>
      <c r="K2" s="50">
        <f>L1+K1+J1+I1+H1+M1</f>
        <v>345</v>
      </c>
      <c r="L2" s="48">
        <f>M1+L1+K1+J1+I1</f>
        <v>290</v>
      </c>
    </row>
    <row r="3" spans="1:13" ht="18.75" customHeight="1">
      <c r="A3" s="130" t="s">
        <v>330</v>
      </c>
      <c r="B3" s="130"/>
      <c r="C3" s="130"/>
      <c r="E3" s="2"/>
      <c r="F3" s="2"/>
      <c r="I3" s="130" t="s">
        <v>0</v>
      </c>
      <c r="J3" s="130"/>
      <c r="K3" s="130"/>
      <c r="L3" s="130"/>
      <c r="M3" s="130"/>
    </row>
    <row r="4" spans="1:13" ht="18.75" customHeight="1">
      <c r="A4" s="85"/>
      <c r="B4" s="85"/>
      <c r="C4" s="85"/>
      <c r="E4" s="2"/>
      <c r="F4" s="2"/>
      <c r="I4" s="85"/>
      <c r="J4" s="85"/>
      <c r="K4" s="85"/>
      <c r="L4" s="85"/>
      <c r="M4" s="85"/>
    </row>
    <row r="5" spans="1:13" ht="18.75" customHeight="1">
      <c r="A5" s="103" t="s">
        <v>331</v>
      </c>
      <c r="B5" s="103"/>
      <c r="C5" s="103"/>
      <c r="D5" s="103"/>
      <c r="E5" s="2"/>
      <c r="F5" s="2"/>
      <c r="H5" s="103" t="s">
        <v>332</v>
      </c>
      <c r="I5" s="103"/>
      <c r="J5" s="103"/>
      <c r="K5" s="103"/>
      <c r="L5" s="103"/>
      <c r="M5" s="103"/>
    </row>
    <row r="6" spans="1:13" ht="18.75" customHeight="1">
      <c r="A6" s="102" t="s">
        <v>351</v>
      </c>
      <c r="B6" s="102"/>
      <c r="C6" s="102"/>
      <c r="D6" s="102"/>
      <c r="E6" s="2"/>
      <c r="F6" s="2"/>
      <c r="H6" s="102" t="s">
        <v>333</v>
      </c>
      <c r="I6" s="102"/>
      <c r="J6" s="102"/>
      <c r="K6" s="102"/>
      <c r="L6" s="102"/>
      <c r="M6" s="102"/>
    </row>
    <row r="7" spans="1:13" ht="19.5" customHeight="1">
      <c r="A7" s="134"/>
      <c r="B7" s="135"/>
      <c r="C7" s="135"/>
      <c r="E7" s="2"/>
      <c r="F7" s="2"/>
      <c r="I7" s="154" t="s">
        <v>326</v>
      </c>
      <c r="J7" s="154"/>
      <c r="K7" s="154"/>
      <c r="L7" s="154"/>
      <c r="M7" s="154"/>
    </row>
    <row r="8" spans="1:13" ht="18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29.25" customHeight="1">
      <c r="A9" s="140" t="s">
        <v>329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19.5" customHeight="1">
      <c r="A10" s="141" t="s">
        <v>19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18.75" customHeight="1">
      <c r="A11" s="158" t="s">
        <v>334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18.7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18.75" customHeight="1">
      <c r="A13" s="150" t="s">
        <v>335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s="2" customFormat="1" ht="15" customHeight="1">
      <c r="A14" s="6"/>
      <c r="B14" s="7"/>
      <c r="F14" s="143"/>
      <c r="G14" s="143"/>
      <c r="H14" s="143"/>
      <c r="I14" s="156" t="s">
        <v>32</v>
      </c>
      <c r="J14" s="157"/>
      <c r="K14" s="159" t="s">
        <v>33</v>
      </c>
      <c r="L14" s="159"/>
      <c r="M14" s="159"/>
    </row>
    <row r="15" spans="1:13" s="2" customFormat="1" ht="15" customHeight="1">
      <c r="A15" s="6"/>
      <c r="F15" s="149" t="s">
        <v>34</v>
      </c>
      <c r="G15" s="149"/>
      <c r="H15" s="149"/>
      <c r="I15" s="132">
        <v>1002.784</v>
      </c>
      <c r="J15" s="133"/>
      <c r="K15" s="152">
        <v>7308.942</v>
      </c>
      <c r="L15" s="152"/>
      <c r="M15" s="152"/>
    </row>
    <row r="16" spans="6:13" s="2" customFormat="1" ht="15" customHeight="1">
      <c r="F16" s="144" t="s">
        <v>35</v>
      </c>
      <c r="G16" s="145"/>
      <c r="H16" s="146"/>
      <c r="I16" s="136">
        <v>1002.784</v>
      </c>
      <c r="J16" s="137"/>
      <c r="K16" s="142">
        <v>7308.942</v>
      </c>
      <c r="L16" s="142"/>
      <c r="M16" s="142"/>
    </row>
    <row r="17" spans="6:13" s="2" customFormat="1" ht="15" customHeight="1">
      <c r="F17" s="144" t="s">
        <v>36</v>
      </c>
      <c r="G17" s="145"/>
      <c r="H17" s="146"/>
      <c r="I17" s="136">
        <v>0</v>
      </c>
      <c r="J17" s="137"/>
      <c r="K17" s="142">
        <v>0</v>
      </c>
      <c r="L17" s="142"/>
      <c r="M17" s="142"/>
    </row>
    <row r="18" spans="6:13" s="2" customFormat="1" ht="15" customHeight="1">
      <c r="F18" s="142" t="s">
        <v>37</v>
      </c>
      <c r="G18" s="142"/>
      <c r="H18" s="142"/>
      <c r="I18" s="136">
        <v>0</v>
      </c>
      <c r="J18" s="137"/>
      <c r="K18" s="142">
        <v>0</v>
      </c>
      <c r="L18" s="142"/>
      <c r="M18" s="142"/>
    </row>
    <row r="19" spans="6:13" s="2" customFormat="1" ht="15" customHeight="1">
      <c r="F19" s="142" t="s">
        <v>38</v>
      </c>
      <c r="G19" s="142"/>
      <c r="H19" s="142"/>
      <c r="I19" s="136">
        <v>0</v>
      </c>
      <c r="J19" s="137"/>
      <c r="K19" s="142">
        <v>0</v>
      </c>
      <c r="L19" s="142"/>
      <c r="M19" s="142"/>
    </row>
    <row r="20" spans="6:13" s="2" customFormat="1" ht="15" customHeight="1">
      <c r="F20" s="160" t="s">
        <v>39</v>
      </c>
      <c r="G20" s="160"/>
      <c r="H20" s="160"/>
      <c r="I20" s="151">
        <v>2885.69</v>
      </c>
      <c r="J20" s="151"/>
      <c r="K20" s="161" t="s">
        <v>40</v>
      </c>
      <c r="L20" s="161"/>
      <c r="M20" s="161"/>
    </row>
    <row r="21" spans="6:13" s="2" customFormat="1" ht="15" customHeight="1">
      <c r="F21" s="160" t="s">
        <v>41</v>
      </c>
      <c r="G21" s="160"/>
      <c r="H21" s="160"/>
      <c r="I21" s="153">
        <v>31.099</v>
      </c>
      <c r="J21" s="153"/>
      <c r="K21" s="161" t="s">
        <v>42</v>
      </c>
      <c r="L21" s="161"/>
      <c r="M21" s="161"/>
    </row>
    <row r="22" spans="1:13" ht="18.75" customHeight="1">
      <c r="A22" s="150" t="s">
        <v>328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78" customHeight="1">
      <c r="A23" s="129" t="s">
        <v>44</v>
      </c>
      <c r="B23" s="129"/>
      <c r="C23" s="131" t="s">
        <v>327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56.25" customHeight="1" hidden="1">
      <c r="A24" s="8"/>
      <c r="B24" s="9"/>
      <c r="C24" s="138"/>
      <c r="D24" s="139"/>
      <c r="E24" s="8"/>
      <c r="F24" s="8"/>
      <c r="G24" s="10"/>
      <c r="H24" s="49"/>
      <c r="I24" s="8"/>
      <c r="J24" s="8"/>
      <c r="K24" s="8"/>
      <c r="L24" s="8"/>
      <c r="M24" s="8"/>
    </row>
    <row r="25" spans="1:13" ht="18.75" customHeight="1" hidden="1">
      <c r="A25" s="11"/>
      <c r="B25" s="12"/>
      <c r="C25" s="147"/>
      <c r="D25" s="148"/>
      <c r="E25" s="13"/>
      <c r="F25" s="14"/>
      <c r="G25" s="14"/>
      <c r="H25" s="14"/>
      <c r="I25" s="14"/>
      <c r="J25" s="14"/>
      <c r="K25" s="14"/>
      <c r="L25" s="14"/>
      <c r="M25" s="14"/>
    </row>
    <row r="26" spans="1:13" ht="68.25" customHeight="1">
      <c r="A26" s="8" t="s">
        <v>1</v>
      </c>
      <c r="B26" s="9" t="s">
        <v>3</v>
      </c>
      <c r="C26" s="138" t="s">
        <v>4</v>
      </c>
      <c r="D26" s="139"/>
      <c r="E26" s="8" t="s">
        <v>2</v>
      </c>
      <c r="F26" s="49" t="s">
        <v>5</v>
      </c>
      <c r="G26" s="10" t="s">
        <v>20</v>
      </c>
      <c r="H26" s="49" t="s">
        <v>23</v>
      </c>
      <c r="I26" s="8" t="s">
        <v>21</v>
      </c>
      <c r="J26" s="49" t="s">
        <v>27</v>
      </c>
      <c r="K26" s="8" t="s">
        <v>22</v>
      </c>
      <c r="L26" s="8" t="s">
        <v>29</v>
      </c>
      <c r="M26" s="8" t="s">
        <v>30</v>
      </c>
    </row>
    <row r="27" spans="1:13" ht="18.75" customHeight="1">
      <c r="A27" s="11">
        <v>1</v>
      </c>
      <c r="B27" s="12">
        <v>2</v>
      </c>
      <c r="C27" s="147">
        <v>3</v>
      </c>
      <c r="D27" s="148"/>
      <c r="E27" s="13">
        <v>4</v>
      </c>
      <c r="F27" s="14">
        <v>5</v>
      </c>
      <c r="G27" s="14">
        <v>6</v>
      </c>
      <c r="H27" s="14">
        <v>7</v>
      </c>
      <c r="I27" s="14">
        <f ca="1">IF(CELL("WIDTH",I27)=0,0,MAX(G27:H27)+1)</f>
        <v>8</v>
      </c>
      <c r="J27" s="14">
        <f ca="1">IF(CELL("WIDTH",J27)=0,0,MAX(G27:I27)+1)</f>
        <v>9</v>
      </c>
      <c r="K27" s="14">
        <f ca="1">IF(CELL("WIDTH",K27)=0,0,MAX(G27:J27)+1)</f>
        <v>10</v>
      </c>
      <c r="L27" s="14">
        <f ca="1">IF(CELL("WIDTH",L27)=0,0,MAX(G27:K27)+1)</f>
        <v>11</v>
      </c>
      <c r="M27" s="14">
        <f ca="1">IF(CELL("WIDTH",M27)=0,0,MAX(H27:L27)+1)</f>
        <v>12</v>
      </c>
    </row>
    <row r="28" spans="1:13" ht="18.75" customHeight="1">
      <c r="A28" s="121" t="s">
        <v>49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</row>
    <row r="29" spans="1:13" ht="57.75" customHeight="1">
      <c r="A29" s="58" t="s">
        <v>43</v>
      </c>
      <c r="B29" s="23" t="s">
        <v>50</v>
      </c>
      <c r="C29" s="118" t="s">
        <v>51</v>
      </c>
      <c r="D29" s="118"/>
      <c r="E29" s="23" t="s">
        <v>52</v>
      </c>
      <c r="F29" s="59">
        <v>0.3</v>
      </c>
      <c r="G29" s="60">
        <v>861.32</v>
      </c>
      <c r="H29" s="24"/>
      <c r="I29" s="24"/>
      <c r="J29" s="56" t="s">
        <v>53</v>
      </c>
      <c r="K29" s="24"/>
      <c r="L29" s="24"/>
      <c r="M29" s="55"/>
    </row>
    <row r="30" spans="1:13" ht="18.75" customHeight="1">
      <c r="A30" s="25"/>
      <c r="B30" s="26"/>
      <c r="C30" s="119" t="s">
        <v>54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ht="18.75" customHeight="1">
      <c r="A31" s="27"/>
      <c r="B31" s="28"/>
      <c r="C31" s="117" t="s">
        <v>24</v>
      </c>
      <c r="D31" s="117"/>
      <c r="E31" s="29" t="s">
        <v>10</v>
      </c>
      <c r="F31" s="30"/>
      <c r="G31" s="61">
        <v>143.37</v>
      </c>
      <c r="H31" s="62">
        <v>1</v>
      </c>
      <c r="I31" s="61">
        <v>43.01</v>
      </c>
      <c r="J31" s="29"/>
      <c r="K31" s="63">
        <v>41.37</v>
      </c>
      <c r="L31" s="64">
        <v>1779</v>
      </c>
      <c r="M31" s="52"/>
    </row>
    <row r="32" spans="1:13" ht="18.75" customHeight="1">
      <c r="A32" s="27"/>
      <c r="B32" s="28"/>
      <c r="C32" s="117" t="s">
        <v>6</v>
      </c>
      <c r="D32" s="117"/>
      <c r="E32" s="29"/>
      <c r="F32" s="30"/>
      <c r="G32" s="61">
        <v>2.15</v>
      </c>
      <c r="H32" s="62">
        <v>1</v>
      </c>
      <c r="I32" s="61">
        <v>0.65</v>
      </c>
      <c r="J32" s="29"/>
      <c r="K32" s="63">
        <v>7.03</v>
      </c>
      <c r="L32" s="62">
        <v>5</v>
      </c>
      <c r="M32" s="52"/>
    </row>
    <row r="33" spans="1:13" ht="18.75" customHeight="1">
      <c r="A33" s="27"/>
      <c r="B33" s="28"/>
      <c r="C33" s="117" t="s">
        <v>7</v>
      </c>
      <c r="D33" s="117"/>
      <c r="E33" s="29"/>
      <c r="F33" s="30"/>
      <c r="G33" s="61">
        <v>715.8</v>
      </c>
      <c r="H33" s="62">
        <v>1</v>
      </c>
      <c r="I33" s="61">
        <v>214.74</v>
      </c>
      <c r="J33" s="29"/>
      <c r="K33" s="63">
        <v>9.53</v>
      </c>
      <c r="L33" s="64">
        <v>2046</v>
      </c>
      <c r="M33" s="53"/>
    </row>
    <row r="34" spans="1:13" ht="28.5" customHeight="1">
      <c r="A34" s="32"/>
      <c r="B34" s="57" t="s">
        <v>53</v>
      </c>
      <c r="C34" s="115" t="s">
        <v>55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</row>
    <row r="35" spans="1:13" ht="18.75" customHeight="1">
      <c r="A35" s="27"/>
      <c r="B35" s="28"/>
      <c r="C35" s="117" t="s">
        <v>8</v>
      </c>
      <c r="D35" s="117"/>
      <c r="E35" s="34" t="s">
        <v>13</v>
      </c>
      <c r="F35" s="30"/>
      <c r="G35" s="35"/>
      <c r="H35" s="29" t="s">
        <v>56</v>
      </c>
      <c r="I35" s="61">
        <v>44.3</v>
      </c>
      <c r="J35" s="29"/>
      <c r="K35" s="29"/>
      <c r="L35" s="64">
        <v>1832</v>
      </c>
      <c r="M35" s="53"/>
    </row>
    <row r="36" spans="1:13" ht="18.75" customHeight="1">
      <c r="A36" s="27"/>
      <c r="B36" s="28"/>
      <c r="C36" s="117" t="s">
        <v>9</v>
      </c>
      <c r="D36" s="117"/>
      <c r="E36" s="34" t="s">
        <v>13</v>
      </c>
      <c r="F36" s="30"/>
      <c r="G36" s="35"/>
      <c r="H36" s="29" t="s">
        <v>57</v>
      </c>
      <c r="I36" s="61">
        <v>25.38</v>
      </c>
      <c r="J36" s="29"/>
      <c r="K36" s="29"/>
      <c r="L36" s="64">
        <v>1050</v>
      </c>
      <c r="M36" s="53"/>
    </row>
    <row r="37" spans="1:13" ht="18.75" customHeight="1">
      <c r="A37" s="27"/>
      <c r="B37" s="28"/>
      <c r="C37" s="117" t="s">
        <v>58</v>
      </c>
      <c r="D37" s="117"/>
      <c r="E37" s="29" t="s">
        <v>11</v>
      </c>
      <c r="F37" s="30"/>
      <c r="G37" s="65">
        <v>14.63</v>
      </c>
      <c r="H37" s="29" t="s">
        <v>59</v>
      </c>
      <c r="I37" s="29"/>
      <c r="J37" s="29"/>
      <c r="K37" s="29"/>
      <c r="L37" s="29"/>
      <c r="M37" s="65">
        <v>4.389</v>
      </c>
    </row>
    <row r="38" spans="1:13" ht="18.75" customHeight="1">
      <c r="A38" s="37"/>
      <c r="B38" s="38"/>
      <c r="C38" s="116" t="s">
        <v>12</v>
      </c>
      <c r="D38" s="116"/>
      <c r="E38" s="39"/>
      <c r="F38" s="40"/>
      <c r="G38" s="42"/>
      <c r="H38" s="42"/>
      <c r="I38" s="66">
        <v>328.08</v>
      </c>
      <c r="J38" s="41"/>
      <c r="K38" s="42"/>
      <c r="L38" s="67">
        <v>6712</v>
      </c>
      <c r="M38" s="41"/>
    </row>
    <row r="39" spans="1:13" ht="27" customHeight="1">
      <c r="A39" s="58" t="s">
        <v>60</v>
      </c>
      <c r="B39" s="23" t="s">
        <v>61</v>
      </c>
      <c r="C39" s="118" t="s">
        <v>62</v>
      </c>
      <c r="D39" s="118"/>
      <c r="E39" s="23" t="s">
        <v>63</v>
      </c>
      <c r="F39" s="68">
        <v>-0.12</v>
      </c>
      <c r="G39" s="69">
        <v>1415.24</v>
      </c>
      <c r="H39" s="24"/>
      <c r="I39" s="70">
        <v>-169.83</v>
      </c>
      <c r="J39" s="56" t="s">
        <v>53</v>
      </c>
      <c r="K39" s="36"/>
      <c r="L39" s="71">
        <v>-1618</v>
      </c>
      <c r="M39" s="55"/>
    </row>
    <row r="40" spans="1:13" ht="18.75" customHeight="1">
      <c r="A40" s="25"/>
      <c r="B40" s="26"/>
      <c r="C40" s="119" t="s">
        <v>64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ht="18.75" customHeight="1">
      <c r="A41" s="27"/>
      <c r="B41" s="28"/>
      <c r="C41" s="117" t="s">
        <v>7</v>
      </c>
      <c r="D41" s="117"/>
      <c r="E41" s="29"/>
      <c r="F41" s="30"/>
      <c r="G41" s="72">
        <v>1415.24</v>
      </c>
      <c r="H41" s="62">
        <v>1</v>
      </c>
      <c r="I41" s="73">
        <v>-169.83</v>
      </c>
      <c r="J41" s="29"/>
      <c r="K41" s="63">
        <v>9.53</v>
      </c>
      <c r="L41" s="74">
        <v>-1618</v>
      </c>
      <c r="M41" s="29"/>
    </row>
    <row r="42" spans="1:13" ht="28.5" customHeight="1">
      <c r="A42" s="32"/>
      <c r="B42" s="57" t="s">
        <v>53</v>
      </c>
      <c r="C42" s="115" t="s">
        <v>55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ht="18.75" customHeight="1">
      <c r="A43" s="37"/>
      <c r="B43" s="38"/>
      <c r="C43" s="116" t="s">
        <v>12</v>
      </c>
      <c r="D43" s="116"/>
      <c r="E43" s="39"/>
      <c r="F43" s="40"/>
      <c r="G43" s="42"/>
      <c r="H43" s="42"/>
      <c r="I43" s="75">
        <v>-169.83</v>
      </c>
      <c r="J43" s="41"/>
      <c r="K43" s="42"/>
      <c r="L43" s="76">
        <v>-1618</v>
      </c>
      <c r="M43" s="41"/>
    </row>
    <row r="44" spans="1:13" ht="38.25" customHeight="1">
      <c r="A44" s="58" t="s">
        <v>65</v>
      </c>
      <c r="B44" s="23" t="s">
        <v>66</v>
      </c>
      <c r="C44" s="118" t="s">
        <v>67</v>
      </c>
      <c r="D44" s="118"/>
      <c r="E44" s="23" t="s">
        <v>68</v>
      </c>
      <c r="F44" s="77">
        <v>20</v>
      </c>
      <c r="G44" s="60">
        <v>23.72</v>
      </c>
      <c r="H44" s="24"/>
      <c r="I44" s="60">
        <v>474.4</v>
      </c>
      <c r="J44" s="56" t="s">
        <v>53</v>
      </c>
      <c r="K44" s="36"/>
      <c r="L44" s="78">
        <v>4521</v>
      </c>
      <c r="M44" s="55"/>
    </row>
    <row r="45" spans="1:13" ht="18.75" customHeight="1">
      <c r="A45" s="25"/>
      <c r="B45" s="26"/>
      <c r="C45" s="119" t="s">
        <v>69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18.75" customHeight="1">
      <c r="A46" s="27"/>
      <c r="B46" s="28"/>
      <c r="C46" s="117" t="s">
        <v>7</v>
      </c>
      <c r="D46" s="117"/>
      <c r="E46" s="29"/>
      <c r="F46" s="30"/>
      <c r="G46" s="61">
        <v>23.72</v>
      </c>
      <c r="H46" s="62">
        <v>1</v>
      </c>
      <c r="I46" s="61">
        <v>474.4</v>
      </c>
      <c r="J46" s="29"/>
      <c r="K46" s="63">
        <v>9.53</v>
      </c>
      <c r="L46" s="64">
        <v>4521</v>
      </c>
      <c r="M46" s="29"/>
    </row>
    <row r="47" spans="1:13" ht="28.5" customHeight="1">
      <c r="A47" s="32"/>
      <c r="B47" s="57" t="s">
        <v>53</v>
      </c>
      <c r="C47" s="115" t="s">
        <v>55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3" ht="18.75" customHeight="1">
      <c r="A48" s="37"/>
      <c r="B48" s="38"/>
      <c r="C48" s="116" t="s">
        <v>12</v>
      </c>
      <c r="D48" s="116"/>
      <c r="E48" s="39"/>
      <c r="F48" s="40"/>
      <c r="G48" s="42"/>
      <c r="H48" s="42"/>
      <c r="I48" s="66">
        <v>474.4</v>
      </c>
      <c r="J48" s="41"/>
      <c r="K48" s="42"/>
      <c r="L48" s="67">
        <v>4521</v>
      </c>
      <c r="M48" s="41"/>
    </row>
    <row r="49" spans="1:13" ht="18.75" customHeight="1">
      <c r="A49" s="58" t="s">
        <v>70</v>
      </c>
      <c r="B49" s="23" t="s">
        <v>71</v>
      </c>
      <c r="C49" s="118" t="s">
        <v>72</v>
      </c>
      <c r="D49" s="118"/>
      <c r="E49" s="23" t="s">
        <v>73</v>
      </c>
      <c r="F49" s="68">
        <v>-0.072</v>
      </c>
      <c r="G49" s="60">
        <v>623.75</v>
      </c>
      <c r="H49" s="24"/>
      <c r="I49" s="70">
        <v>-44.91</v>
      </c>
      <c r="J49" s="56" t="s">
        <v>53</v>
      </c>
      <c r="K49" s="36"/>
      <c r="L49" s="71">
        <v>-428</v>
      </c>
      <c r="M49" s="55"/>
    </row>
    <row r="50" spans="1:13" ht="18.75" customHeight="1">
      <c r="A50" s="25"/>
      <c r="B50" s="26"/>
      <c r="C50" s="119" t="s">
        <v>74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</row>
    <row r="51" spans="1:13" ht="18.75" customHeight="1">
      <c r="A51" s="27"/>
      <c r="B51" s="28"/>
      <c r="C51" s="117" t="s">
        <v>7</v>
      </c>
      <c r="D51" s="117"/>
      <c r="E51" s="29"/>
      <c r="F51" s="30"/>
      <c r="G51" s="61">
        <v>623.75</v>
      </c>
      <c r="H51" s="62">
        <v>1</v>
      </c>
      <c r="I51" s="73">
        <v>-44.91</v>
      </c>
      <c r="J51" s="29"/>
      <c r="K51" s="63">
        <v>9.53</v>
      </c>
      <c r="L51" s="74">
        <v>-428</v>
      </c>
      <c r="M51" s="29"/>
    </row>
    <row r="52" spans="1:13" ht="28.5" customHeight="1">
      <c r="A52" s="32"/>
      <c r="B52" s="57" t="s">
        <v>53</v>
      </c>
      <c r="C52" s="115" t="s">
        <v>55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1:13" ht="18.75" customHeight="1">
      <c r="A53" s="37"/>
      <c r="B53" s="38"/>
      <c r="C53" s="116" t="s">
        <v>12</v>
      </c>
      <c r="D53" s="116"/>
      <c r="E53" s="39"/>
      <c r="F53" s="40"/>
      <c r="G53" s="42"/>
      <c r="H53" s="42"/>
      <c r="I53" s="75">
        <v>-44.91</v>
      </c>
      <c r="J53" s="41"/>
      <c r="K53" s="42"/>
      <c r="L53" s="76">
        <v>-428</v>
      </c>
      <c r="M53" s="41"/>
    </row>
    <row r="54" spans="1:13" ht="27.75" customHeight="1">
      <c r="A54" s="58" t="s">
        <v>75</v>
      </c>
      <c r="B54" s="23" t="s">
        <v>76</v>
      </c>
      <c r="C54" s="118" t="s">
        <v>77</v>
      </c>
      <c r="D54" s="118"/>
      <c r="E54" s="23" t="s">
        <v>78</v>
      </c>
      <c r="F54" s="59">
        <v>7.5</v>
      </c>
      <c r="G54" s="60">
        <v>1.87</v>
      </c>
      <c r="H54" s="24"/>
      <c r="I54" s="60">
        <v>14.03</v>
      </c>
      <c r="J54" s="56" t="s">
        <v>53</v>
      </c>
      <c r="K54" s="36"/>
      <c r="L54" s="77">
        <v>134</v>
      </c>
      <c r="M54" s="55"/>
    </row>
    <row r="55" spans="1:13" ht="18.75" customHeight="1">
      <c r="A55" s="25"/>
      <c r="B55" s="26"/>
      <c r="C55" s="119" t="s">
        <v>79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3" ht="18.75" customHeight="1">
      <c r="A56" s="27"/>
      <c r="B56" s="28"/>
      <c r="C56" s="117" t="s">
        <v>7</v>
      </c>
      <c r="D56" s="117"/>
      <c r="E56" s="29"/>
      <c r="F56" s="30"/>
      <c r="G56" s="61">
        <v>1.87</v>
      </c>
      <c r="H56" s="62">
        <v>1</v>
      </c>
      <c r="I56" s="61">
        <v>14.03</v>
      </c>
      <c r="J56" s="29"/>
      <c r="K56" s="63">
        <v>9.53</v>
      </c>
      <c r="L56" s="62">
        <v>134</v>
      </c>
      <c r="M56" s="29"/>
    </row>
    <row r="57" spans="1:13" ht="28.5" customHeight="1">
      <c r="A57" s="32"/>
      <c r="B57" s="57" t="s">
        <v>53</v>
      </c>
      <c r="C57" s="115" t="s">
        <v>55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 ht="18.75" customHeight="1">
      <c r="A58" s="37"/>
      <c r="B58" s="38"/>
      <c r="C58" s="116" t="s">
        <v>12</v>
      </c>
      <c r="D58" s="116"/>
      <c r="E58" s="39"/>
      <c r="F58" s="40"/>
      <c r="G58" s="42"/>
      <c r="H58" s="42"/>
      <c r="I58" s="66">
        <v>14.03</v>
      </c>
      <c r="J58" s="41"/>
      <c r="K58" s="42"/>
      <c r="L58" s="79">
        <v>134</v>
      </c>
      <c r="M58" s="41"/>
    </row>
    <row r="59" spans="1:13" ht="28.5" customHeight="1">
      <c r="A59" s="58" t="s">
        <v>80</v>
      </c>
      <c r="B59" s="23" t="s">
        <v>81</v>
      </c>
      <c r="C59" s="118" t="s">
        <v>82</v>
      </c>
      <c r="D59" s="118"/>
      <c r="E59" s="23" t="s">
        <v>83</v>
      </c>
      <c r="F59" s="59">
        <v>6.462</v>
      </c>
      <c r="G59" s="69">
        <v>4787.78</v>
      </c>
      <c r="H59" s="24"/>
      <c r="I59" s="24"/>
      <c r="J59" s="56" t="s">
        <v>84</v>
      </c>
      <c r="K59" s="24"/>
      <c r="L59" s="24"/>
      <c r="M59" s="55"/>
    </row>
    <row r="60" spans="1:13" ht="18.75" customHeight="1">
      <c r="A60" s="27"/>
      <c r="B60" s="28"/>
      <c r="C60" s="117" t="s">
        <v>24</v>
      </c>
      <c r="D60" s="117"/>
      <c r="E60" s="29" t="s">
        <v>10</v>
      </c>
      <c r="F60" s="30"/>
      <c r="G60" s="61">
        <v>602.7</v>
      </c>
      <c r="H60" s="62">
        <v>1</v>
      </c>
      <c r="I60" s="72">
        <v>3894.65</v>
      </c>
      <c r="J60" s="29"/>
      <c r="K60" s="63">
        <v>41.37</v>
      </c>
      <c r="L60" s="64">
        <v>161122</v>
      </c>
      <c r="M60" s="52"/>
    </row>
    <row r="61" spans="1:13" ht="18.75" customHeight="1">
      <c r="A61" s="27"/>
      <c r="B61" s="28"/>
      <c r="C61" s="117" t="s">
        <v>6</v>
      </c>
      <c r="D61" s="117"/>
      <c r="E61" s="29"/>
      <c r="F61" s="30"/>
      <c r="G61" s="61">
        <v>81.01</v>
      </c>
      <c r="H61" s="62">
        <v>1</v>
      </c>
      <c r="I61" s="61">
        <v>523.49</v>
      </c>
      <c r="J61" s="29"/>
      <c r="K61" s="63">
        <v>6.73</v>
      </c>
      <c r="L61" s="64">
        <v>3523</v>
      </c>
      <c r="M61" s="52"/>
    </row>
    <row r="62" spans="1:13" ht="18.75" customHeight="1">
      <c r="A62" s="27"/>
      <c r="B62" s="28"/>
      <c r="C62" s="117" t="s">
        <v>25</v>
      </c>
      <c r="D62" s="117"/>
      <c r="E62" s="29"/>
      <c r="F62" s="30"/>
      <c r="G62" s="61">
        <v>6.54</v>
      </c>
      <c r="H62" s="62">
        <v>1</v>
      </c>
      <c r="I62" s="61">
        <v>42.26</v>
      </c>
      <c r="J62" s="29"/>
      <c r="K62" s="63">
        <v>41.37</v>
      </c>
      <c r="L62" s="64">
        <v>1748</v>
      </c>
      <c r="M62" s="52"/>
    </row>
    <row r="63" spans="1:13" ht="18.75" customHeight="1">
      <c r="A63" s="27"/>
      <c r="B63" s="28"/>
      <c r="C63" s="117" t="s">
        <v>7</v>
      </c>
      <c r="D63" s="117"/>
      <c r="E63" s="29"/>
      <c r="F63" s="30"/>
      <c r="G63" s="72">
        <v>4104.07</v>
      </c>
      <c r="H63" s="62">
        <v>1</v>
      </c>
      <c r="I63" s="72">
        <v>26520.5</v>
      </c>
      <c r="J63" s="29"/>
      <c r="K63" s="63">
        <v>5.42</v>
      </c>
      <c r="L63" s="64">
        <v>143741</v>
      </c>
      <c r="M63" s="53"/>
    </row>
    <row r="64" spans="1:13" ht="28.5" customHeight="1">
      <c r="A64" s="32"/>
      <c r="B64" s="57" t="s">
        <v>84</v>
      </c>
      <c r="C64" s="115" t="s">
        <v>85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ht="18.75" customHeight="1">
      <c r="A65" s="27"/>
      <c r="B65" s="28"/>
      <c r="C65" s="117" t="s">
        <v>8</v>
      </c>
      <c r="D65" s="117"/>
      <c r="E65" s="34" t="s">
        <v>13</v>
      </c>
      <c r="F65" s="30"/>
      <c r="G65" s="35"/>
      <c r="H65" s="29" t="s">
        <v>86</v>
      </c>
      <c r="I65" s="72">
        <v>3503.85</v>
      </c>
      <c r="J65" s="29"/>
      <c r="K65" s="29"/>
      <c r="L65" s="64">
        <v>144954</v>
      </c>
      <c r="M65" s="53"/>
    </row>
    <row r="66" spans="1:13" ht="18.75" customHeight="1">
      <c r="A66" s="27"/>
      <c r="B66" s="28"/>
      <c r="C66" s="117" t="s">
        <v>9</v>
      </c>
      <c r="D66" s="117"/>
      <c r="E66" s="34" t="s">
        <v>13</v>
      </c>
      <c r="F66" s="30"/>
      <c r="G66" s="35"/>
      <c r="H66" s="29" t="s">
        <v>87</v>
      </c>
      <c r="I66" s="72">
        <v>1929.09</v>
      </c>
      <c r="J66" s="29"/>
      <c r="K66" s="29"/>
      <c r="L66" s="64">
        <v>79806</v>
      </c>
      <c r="M66" s="53"/>
    </row>
    <row r="67" spans="1:13" ht="28.5" customHeight="1">
      <c r="A67" s="27"/>
      <c r="B67" s="28"/>
      <c r="C67" s="117" t="s">
        <v>58</v>
      </c>
      <c r="D67" s="117"/>
      <c r="E67" s="29" t="s">
        <v>11</v>
      </c>
      <c r="F67" s="30"/>
      <c r="G67" s="65">
        <v>62.54</v>
      </c>
      <c r="H67" s="29" t="s">
        <v>59</v>
      </c>
      <c r="I67" s="29"/>
      <c r="J67" s="29"/>
      <c r="K67" s="29"/>
      <c r="L67" s="29"/>
      <c r="M67" s="65">
        <v>404.13348</v>
      </c>
    </row>
    <row r="68" spans="1:13" ht="18.75" customHeight="1">
      <c r="A68" s="37"/>
      <c r="B68" s="38"/>
      <c r="C68" s="116" t="s">
        <v>12</v>
      </c>
      <c r="D68" s="116"/>
      <c r="E68" s="39"/>
      <c r="F68" s="40"/>
      <c r="G68" s="42"/>
      <c r="H68" s="42"/>
      <c r="I68" s="80">
        <v>36371.58</v>
      </c>
      <c r="J68" s="41"/>
      <c r="K68" s="42"/>
      <c r="L68" s="67">
        <v>533146</v>
      </c>
      <c r="M68" s="41"/>
    </row>
    <row r="69" spans="1:13" ht="26.25" customHeight="1">
      <c r="A69" s="58" t="s">
        <v>88</v>
      </c>
      <c r="B69" s="23" t="s">
        <v>89</v>
      </c>
      <c r="C69" s="118" t="s">
        <v>90</v>
      </c>
      <c r="D69" s="118"/>
      <c r="E69" s="23" t="s">
        <v>83</v>
      </c>
      <c r="F69" s="59">
        <v>6.29</v>
      </c>
      <c r="G69" s="69">
        <v>6628.54</v>
      </c>
      <c r="H69" s="24"/>
      <c r="I69" s="24"/>
      <c r="J69" s="56" t="s">
        <v>91</v>
      </c>
      <c r="K69" s="24"/>
      <c r="L69" s="24"/>
      <c r="M69" s="55"/>
    </row>
    <row r="70" spans="1:13" ht="17.25" customHeight="1">
      <c r="A70" s="27"/>
      <c r="B70" s="28"/>
      <c r="C70" s="117" t="s">
        <v>24</v>
      </c>
      <c r="D70" s="117"/>
      <c r="E70" s="29" t="s">
        <v>10</v>
      </c>
      <c r="F70" s="30"/>
      <c r="G70" s="61">
        <v>366.91</v>
      </c>
      <c r="H70" s="65">
        <v>1.38</v>
      </c>
      <c r="I70" s="72">
        <v>3184.85</v>
      </c>
      <c r="J70" s="29"/>
      <c r="K70" s="63">
        <v>41.37</v>
      </c>
      <c r="L70" s="64">
        <v>131757</v>
      </c>
      <c r="M70" s="52"/>
    </row>
    <row r="71" spans="1:13" ht="17.25" customHeight="1">
      <c r="A71" s="27"/>
      <c r="B71" s="28"/>
      <c r="C71" s="117" t="s">
        <v>6</v>
      </c>
      <c r="D71" s="117"/>
      <c r="E71" s="29"/>
      <c r="F71" s="30"/>
      <c r="G71" s="61">
        <v>732.5</v>
      </c>
      <c r="H71" s="65">
        <v>1.5</v>
      </c>
      <c r="I71" s="72">
        <v>6911.14</v>
      </c>
      <c r="J71" s="29"/>
      <c r="K71" s="63">
        <v>7.06</v>
      </c>
      <c r="L71" s="64">
        <v>48793</v>
      </c>
      <c r="M71" s="52"/>
    </row>
    <row r="72" spans="1:13" ht="17.25" customHeight="1">
      <c r="A72" s="27"/>
      <c r="B72" s="28"/>
      <c r="C72" s="117" t="s">
        <v>25</v>
      </c>
      <c r="D72" s="117"/>
      <c r="E72" s="29"/>
      <c r="F72" s="30"/>
      <c r="G72" s="61">
        <v>80.87</v>
      </c>
      <c r="H72" s="65">
        <v>1.5</v>
      </c>
      <c r="I72" s="61">
        <v>763.01</v>
      </c>
      <c r="J72" s="29"/>
      <c r="K72" s="63">
        <v>41.37</v>
      </c>
      <c r="L72" s="64">
        <v>31566</v>
      </c>
      <c r="M72" s="52"/>
    </row>
    <row r="73" spans="1:13" ht="17.25" customHeight="1">
      <c r="A73" s="27"/>
      <c r="B73" s="28"/>
      <c r="C73" s="117" t="s">
        <v>7</v>
      </c>
      <c r="D73" s="117"/>
      <c r="E73" s="29"/>
      <c r="F73" s="30"/>
      <c r="G73" s="72">
        <v>5529.13</v>
      </c>
      <c r="H73" s="62">
        <v>1</v>
      </c>
      <c r="I73" s="72">
        <v>34778.23</v>
      </c>
      <c r="J73" s="29"/>
      <c r="K73" s="63">
        <v>4.28</v>
      </c>
      <c r="L73" s="64">
        <v>148851</v>
      </c>
      <c r="M73" s="53"/>
    </row>
    <row r="74" spans="1:13" ht="42" customHeight="1">
      <c r="A74" s="25"/>
      <c r="B74" s="31" t="s">
        <v>92</v>
      </c>
      <c r="C74" s="120" t="s">
        <v>93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 ht="28.5" customHeight="1">
      <c r="A75" s="25"/>
      <c r="B75" s="31" t="s">
        <v>94</v>
      </c>
      <c r="C75" s="120" t="s">
        <v>95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ht="28.5" customHeight="1">
      <c r="A76" s="32"/>
      <c r="B76" s="57" t="s">
        <v>91</v>
      </c>
      <c r="C76" s="115" t="s">
        <v>96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ht="28.5" customHeight="1">
      <c r="A77" s="27"/>
      <c r="B77" s="28"/>
      <c r="C77" s="117" t="s">
        <v>8</v>
      </c>
      <c r="D77" s="117"/>
      <c r="E77" s="34" t="s">
        <v>13</v>
      </c>
      <c r="F77" s="30"/>
      <c r="G77" s="35"/>
      <c r="H77" s="29" t="s">
        <v>97</v>
      </c>
      <c r="I77" s="72">
        <v>3979.44</v>
      </c>
      <c r="J77" s="29"/>
      <c r="K77" s="29"/>
      <c r="L77" s="64">
        <v>164630</v>
      </c>
      <c r="M77" s="53"/>
    </row>
    <row r="78" spans="1:13" ht="27.75" customHeight="1">
      <c r="A78" s="27"/>
      <c r="B78" s="28"/>
      <c r="C78" s="117" t="s">
        <v>9</v>
      </c>
      <c r="D78" s="117"/>
      <c r="E78" s="34" t="s">
        <v>13</v>
      </c>
      <c r="F78" s="30"/>
      <c r="G78" s="35"/>
      <c r="H78" s="29" t="s">
        <v>98</v>
      </c>
      <c r="I78" s="72">
        <v>2181.19</v>
      </c>
      <c r="J78" s="29"/>
      <c r="K78" s="29"/>
      <c r="L78" s="64">
        <v>90236</v>
      </c>
      <c r="M78" s="53"/>
    </row>
    <row r="79" spans="1:13" ht="18.75" customHeight="1">
      <c r="A79" s="27"/>
      <c r="B79" s="28"/>
      <c r="C79" s="117" t="s">
        <v>58</v>
      </c>
      <c r="D79" s="117"/>
      <c r="E79" s="29" t="s">
        <v>11</v>
      </c>
      <c r="F79" s="30"/>
      <c r="G79" s="65">
        <v>44.14</v>
      </c>
      <c r="H79" s="29" t="s">
        <v>99</v>
      </c>
      <c r="I79" s="29"/>
      <c r="J79" s="29"/>
      <c r="K79" s="29"/>
      <c r="L79" s="29"/>
      <c r="M79" s="65">
        <v>388.201188</v>
      </c>
    </row>
    <row r="80" spans="1:13" ht="18.75" customHeight="1">
      <c r="A80" s="37"/>
      <c r="B80" s="38"/>
      <c r="C80" s="116" t="s">
        <v>12</v>
      </c>
      <c r="D80" s="116"/>
      <c r="E80" s="39"/>
      <c r="F80" s="40"/>
      <c r="G80" s="42"/>
      <c r="H80" s="42"/>
      <c r="I80" s="80">
        <v>51034.85</v>
      </c>
      <c r="J80" s="41"/>
      <c r="K80" s="42"/>
      <c r="L80" s="67">
        <v>584267</v>
      </c>
      <c r="M80" s="41"/>
    </row>
    <row r="81" spans="1:13" ht="42" customHeight="1">
      <c r="A81" s="58" t="s">
        <v>100</v>
      </c>
      <c r="B81" s="23" t="s">
        <v>101</v>
      </c>
      <c r="C81" s="118" t="s">
        <v>102</v>
      </c>
      <c r="D81" s="118"/>
      <c r="E81" s="23" t="s">
        <v>103</v>
      </c>
      <c r="F81" s="59">
        <v>6.29</v>
      </c>
      <c r="G81" s="69">
        <v>7198.87</v>
      </c>
      <c r="H81" s="24"/>
      <c r="I81" s="24"/>
      <c r="J81" s="56" t="s">
        <v>104</v>
      </c>
      <c r="K81" s="24"/>
      <c r="L81" s="24"/>
      <c r="M81" s="55"/>
    </row>
    <row r="82" spans="1:13" ht="17.25" customHeight="1">
      <c r="A82" s="27"/>
      <c r="B82" s="28"/>
      <c r="C82" s="117" t="s">
        <v>24</v>
      </c>
      <c r="D82" s="117"/>
      <c r="E82" s="29" t="s">
        <v>10</v>
      </c>
      <c r="F82" s="30"/>
      <c r="G82" s="61">
        <v>313.16</v>
      </c>
      <c r="H82" s="65">
        <v>1.38</v>
      </c>
      <c r="I82" s="72">
        <v>2718.29</v>
      </c>
      <c r="J82" s="29"/>
      <c r="K82" s="63">
        <v>41.37</v>
      </c>
      <c r="L82" s="64">
        <v>112456</v>
      </c>
      <c r="M82" s="52"/>
    </row>
    <row r="83" spans="1:13" ht="17.25" customHeight="1">
      <c r="A83" s="27"/>
      <c r="B83" s="28"/>
      <c r="C83" s="117" t="s">
        <v>6</v>
      </c>
      <c r="D83" s="117"/>
      <c r="E83" s="29"/>
      <c r="F83" s="30"/>
      <c r="G83" s="61">
        <v>75.13</v>
      </c>
      <c r="H83" s="65">
        <v>1.5</v>
      </c>
      <c r="I83" s="61">
        <v>708.85</v>
      </c>
      <c r="J83" s="29"/>
      <c r="K83" s="63">
        <v>7.05</v>
      </c>
      <c r="L83" s="64">
        <v>4997</v>
      </c>
      <c r="M83" s="52"/>
    </row>
    <row r="84" spans="1:13" ht="17.25" customHeight="1">
      <c r="A84" s="27"/>
      <c r="B84" s="28"/>
      <c r="C84" s="117" t="s">
        <v>25</v>
      </c>
      <c r="D84" s="117"/>
      <c r="E84" s="29"/>
      <c r="F84" s="30"/>
      <c r="G84" s="61">
        <v>4.73</v>
      </c>
      <c r="H84" s="65">
        <v>1.5</v>
      </c>
      <c r="I84" s="61">
        <v>44.63</v>
      </c>
      <c r="J84" s="29"/>
      <c r="K84" s="63">
        <v>41.37</v>
      </c>
      <c r="L84" s="64">
        <v>1846</v>
      </c>
      <c r="M84" s="52"/>
    </row>
    <row r="85" spans="1:13" ht="17.25" customHeight="1">
      <c r="A85" s="27"/>
      <c r="B85" s="28"/>
      <c r="C85" s="117" t="s">
        <v>7</v>
      </c>
      <c r="D85" s="117"/>
      <c r="E85" s="29"/>
      <c r="F85" s="30"/>
      <c r="G85" s="72">
        <v>6810.58</v>
      </c>
      <c r="H85" s="62">
        <v>1</v>
      </c>
      <c r="I85" s="72">
        <v>42838.55</v>
      </c>
      <c r="J85" s="29"/>
      <c r="K85" s="63">
        <v>5.1</v>
      </c>
      <c r="L85" s="64">
        <v>218477</v>
      </c>
      <c r="M85" s="53"/>
    </row>
    <row r="86" spans="1:13" ht="42" customHeight="1">
      <c r="A86" s="25"/>
      <c r="B86" s="31" t="s">
        <v>92</v>
      </c>
      <c r="C86" s="120" t="s">
        <v>93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28.5" customHeight="1">
      <c r="A87" s="25"/>
      <c r="B87" s="31" t="s">
        <v>94</v>
      </c>
      <c r="C87" s="120" t="s">
        <v>95</v>
      </c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28.5" customHeight="1">
      <c r="A88" s="32"/>
      <c r="B88" s="57" t="s">
        <v>104</v>
      </c>
      <c r="C88" s="115" t="s">
        <v>105</v>
      </c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24" customHeight="1">
      <c r="A89" s="27"/>
      <c r="B89" s="28"/>
      <c r="C89" s="117" t="s">
        <v>8</v>
      </c>
      <c r="D89" s="117"/>
      <c r="E89" s="34" t="s">
        <v>13</v>
      </c>
      <c r="F89" s="30"/>
      <c r="G89" s="35"/>
      <c r="H89" s="29" t="s">
        <v>97</v>
      </c>
      <c r="I89" s="72">
        <v>2785.02</v>
      </c>
      <c r="J89" s="29"/>
      <c r="K89" s="29"/>
      <c r="L89" s="64">
        <v>115216</v>
      </c>
      <c r="M89" s="53"/>
    </row>
    <row r="90" spans="1:13" ht="23.25" customHeight="1">
      <c r="A90" s="27"/>
      <c r="B90" s="28"/>
      <c r="C90" s="117" t="s">
        <v>9</v>
      </c>
      <c r="D90" s="117"/>
      <c r="E90" s="34" t="s">
        <v>13</v>
      </c>
      <c r="F90" s="30"/>
      <c r="G90" s="35"/>
      <c r="H90" s="29" t="s">
        <v>98</v>
      </c>
      <c r="I90" s="72">
        <v>1526.51</v>
      </c>
      <c r="J90" s="29"/>
      <c r="K90" s="29"/>
      <c r="L90" s="64">
        <v>63152</v>
      </c>
      <c r="M90" s="53"/>
    </row>
    <row r="91" spans="1:13" ht="19.5" customHeight="1">
      <c r="A91" s="27"/>
      <c r="B91" s="28"/>
      <c r="C91" s="117" t="s">
        <v>58</v>
      </c>
      <c r="D91" s="117"/>
      <c r="E91" s="29" t="s">
        <v>11</v>
      </c>
      <c r="F91" s="30"/>
      <c r="G91" s="65">
        <v>31.75</v>
      </c>
      <c r="H91" s="29" t="s">
        <v>99</v>
      </c>
      <c r="I91" s="29"/>
      <c r="J91" s="29"/>
      <c r="K91" s="29"/>
      <c r="L91" s="29"/>
      <c r="M91" s="65">
        <v>275.852982</v>
      </c>
    </row>
    <row r="92" spans="1:13" ht="18.75" customHeight="1">
      <c r="A92" s="37"/>
      <c r="B92" s="38"/>
      <c r="C92" s="116" t="s">
        <v>12</v>
      </c>
      <c r="D92" s="116"/>
      <c r="E92" s="39"/>
      <c r="F92" s="40"/>
      <c r="G92" s="42"/>
      <c r="H92" s="42"/>
      <c r="I92" s="80">
        <v>50577.22</v>
      </c>
      <c r="J92" s="41"/>
      <c r="K92" s="42"/>
      <c r="L92" s="67">
        <v>514298</v>
      </c>
      <c r="M92" s="41"/>
    </row>
    <row r="93" spans="1:13" ht="42" customHeight="1">
      <c r="A93" s="58" t="s">
        <v>106</v>
      </c>
      <c r="B93" s="23" t="s">
        <v>107</v>
      </c>
      <c r="C93" s="118" t="s">
        <v>108</v>
      </c>
      <c r="D93" s="118"/>
      <c r="E93" s="23" t="s">
        <v>109</v>
      </c>
      <c r="F93" s="68">
        <v>-641.58</v>
      </c>
      <c r="G93" s="60">
        <v>66.08</v>
      </c>
      <c r="H93" s="24"/>
      <c r="I93" s="70">
        <v>-42395.61</v>
      </c>
      <c r="J93" s="56" t="s">
        <v>104</v>
      </c>
      <c r="K93" s="36"/>
      <c r="L93" s="71">
        <v>-216218</v>
      </c>
      <c r="M93" s="55"/>
    </row>
    <row r="94" spans="1:13" ht="17.25" customHeight="1">
      <c r="A94" s="25"/>
      <c r="B94" s="26"/>
      <c r="C94" s="119" t="s">
        <v>110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ht="17.25" customHeight="1">
      <c r="A95" s="27"/>
      <c r="B95" s="28"/>
      <c r="C95" s="117" t="s">
        <v>7</v>
      </c>
      <c r="D95" s="117"/>
      <c r="E95" s="29"/>
      <c r="F95" s="30"/>
      <c r="G95" s="61">
        <v>66.08</v>
      </c>
      <c r="H95" s="62">
        <v>1</v>
      </c>
      <c r="I95" s="73">
        <v>-42395.61</v>
      </c>
      <c r="J95" s="29"/>
      <c r="K95" s="63">
        <v>5.1</v>
      </c>
      <c r="L95" s="74">
        <v>-216218</v>
      </c>
      <c r="M95" s="29"/>
    </row>
    <row r="96" spans="1:13" ht="28.5" customHeight="1">
      <c r="A96" s="32"/>
      <c r="B96" s="57" t="s">
        <v>104</v>
      </c>
      <c r="C96" s="115" t="s">
        <v>105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1:13" ht="18.75" customHeight="1">
      <c r="A97" s="37"/>
      <c r="B97" s="38"/>
      <c r="C97" s="116" t="s">
        <v>12</v>
      </c>
      <c r="D97" s="116"/>
      <c r="E97" s="39"/>
      <c r="F97" s="40"/>
      <c r="G97" s="42"/>
      <c r="H97" s="42"/>
      <c r="I97" s="75">
        <v>-42395.61</v>
      </c>
      <c r="J97" s="41"/>
      <c r="K97" s="42"/>
      <c r="L97" s="76">
        <v>-216218</v>
      </c>
      <c r="M97" s="41"/>
    </row>
    <row r="98" spans="1:13" ht="37.5" customHeight="1">
      <c r="A98" s="58" t="s">
        <v>111</v>
      </c>
      <c r="B98" s="23" t="s">
        <v>112</v>
      </c>
      <c r="C98" s="118" t="s">
        <v>113</v>
      </c>
      <c r="D98" s="118"/>
      <c r="E98" s="23" t="s">
        <v>109</v>
      </c>
      <c r="F98" s="59">
        <v>641.58</v>
      </c>
      <c r="G98" s="60">
        <v>218.89</v>
      </c>
      <c r="H98" s="24"/>
      <c r="I98" s="69">
        <v>140435.45</v>
      </c>
      <c r="J98" s="56" t="s">
        <v>104</v>
      </c>
      <c r="K98" s="36"/>
      <c r="L98" s="78">
        <v>716221</v>
      </c>
      <c r="M98" s="55"/>
    </row>
    <row r="99" spans="1:13" ht="17.25" customHeight="1">
      <c r="A99" s="25"/>
      <c r="B99" s="26"/>
      <c r="C99" s="119" t="s">
        <v>114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1:13" ht="17.25" customHeight="1">
      <c r="A100" s="27"/>
      <c r="B100" s="28"/>
      <c r="C100" s="117" t="s">
        <v>7</v>
      </c>
      <c r="D100" s="117"/>
      <c r="E100" s="29"/>
      <c r="F100" s="30"/>
      <c r="G100" s="61">
        <v>218.89</v>
      </c>
      <c r="H100" s="62">
        <v>1</v>
      </c>
      <c r="I100" s="72">
        <v>140435.45</v>
      </c>
      <c r="J100" s="29"/>
      <c r="K100" s="63">
        <v>5.1</v>
      </c>
      <c r="L100" s="64">
        <v>716221</v>
      </c>
      <c r="M100" s="29"/>
    </row>
    <row r="101" spans="1:13" ht="28.5" customHeight="1">
      <c r="A101" s="32"/>
      <c r="B101" s="57" t="s">
        <v>104</v>
      </c>
      <c r="C101" s="115" t="s">
        <v>105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ht="18.75" customHeight="1">
      <c r="A102" s="37"/>
      <c r="B102" s="38"/>
      <c r="C102" s="116" t="s">
        <v>12</v>
      </c>
      <c r="D102" s="116"/>
      <c r="E102" s="39"/>
      <c r="F102" s="40"/>
      <c r="G102" s="42"/>
      <c r="H102" s="42"/>
      <c r="I102" s="80">
        <v>140435.45</v>
      </c>
      <c r="J102" s="41"/>
      <c r="K102" s="42"/>
      <c r="L102" s="67">
        <v>716221</v>
      </c>
      <c r="M102" s="41"/>
    </row>
    <row r="103" spans="1:13" ht="39.75" customHeight="1">
      <c r="A103" s="58" t="s">
        <v>115</v>
      </c>
      <c r="B103" s="23" t="s">
        <v>116</v>
      </c>
      <c r="C103" s="118" t="s">
        <v>117</v>
      </c>
      <c r="D103" s="118"/>
      <c r="E103" s="23" t="s">
        <v>118</v>
      </c>
      <c r="F103" s="59">
        <v>4.319</v>
      </c>
      <c r="G103" s="69">
        <v>1483.88</v>
      </c>
      <c r="H103" s="24"/>
      <c r="I103" s="24"/>
      <c r="J103" s="56" t="s">
        <v>104</v>
      </c>
      <c r="K103" s="24"/>
      <c r="L103" s="24"/>
      <c r="M103" s="55"/>
    </row>
    <row r="104" spans="1:13" ht="17.25" customHeight="1">
      <c r="A104" s="27"/>
      <c r="B104" s="28"/>
      <c r="C104" s="117" t="s">
        <v>24</v>
      </c>
      <c r="D104" s="117"/>
      <c r="E104" s="29" t="s">
        <v>10</v>
      </c>
      <c r="F104" s="30"/>
      <c r="G104" s="61">
        <v>73.39</v>
      </c>
      <c r="H104" s="65">
        <v>1.38</v>
      </c>
      <c r="I104" s="61">
        <v>437.42</v>
      </c>
      <c r="J104" s="29"/>
      <c r="K104" s="63">
        <v>41.37</v>
      </c>
      <c r="L104" s="64">
        <v>18096</v>
      </c>
      <c r="M104" s="52"/>
    </row>
    <row r="105" spans="1:13" ht="17.25" customHeight="1">
      <c r="A105" s="27"/>
      <c r="B105" s="28"/>
      <c r="C105" s="117" t="s">
        <v>6</v>
      </c>
      <c r="D105" s="117"/>
      <c r="E105" s="29"/>
      <c r="F105" s="30"/>
      <c r="G105" s="61">
        <v>11.69</v>
      </c>
      <c r="H105" s="65">
        <v>1.5</v>
      </c>
      <c r="I105" s="61">
        <v>75.73</v>
      </c>
      <c r="J105" s="29"/>
      <c r="K105" s="63">
        <v>7.05</v>
      </c>
      <c r="L105" s="62">
        <v>534</v>
      </c>
      <c r="M105" s="52"/>
    </row>
    <row r="106" spans="1:13" ht="17.25" customHeight="1">
      <c r="A106" s="27"/>
      <c r="B106" s="28"/>
      <c r="C106" s="117" t="s">
        <v>7</v>
      </c>
      <c r="D106" s="117"/>
      <c r="E106" s="29"/>
      <c r="F106" s="30"/>
      <c r="G106" s="72">
        <v>1398.8</v>
      </c>
      <c r="H106" s="62">
        <v>1</v>
      </c>
      <c r="I106" s="72">
        <v>6041.42</v>
      </c>
      <c r="J106" s="29"/>
      <c r="K106" s="63">
        <v>5.1</v>
      </c>
      <c r="L106" s="64">
        <v>30811</v>
      </c>
      <c r="M106" s="53"/>
    </row>
    <row r="107" spans="1:13" ht="42" customHeight="1">
      <c r="A107" s="25"/>
      <c r="B107" s="31" t="s">
        <v>92</v>
      </c>
      <c r="C107" s="120" t="s">
        <v>93</v>
      </c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28.5" customHeight="1">
      <c r="A108" s="25"/>
      <c r="B108" s="31" t="s">
        <v>94</v>
      </c>
      <c r="C108" s="120" t="s">
        <v>95</v>
      </c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28.5" customHeight="1">
      <c r="A109" s="32"/>
      <c r="B109" s="57" t="s">
        <v>104</v>
      </c>
      <c r="C109" s="115" t="s">
        <v>105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1:13" ht="28.5" customHeight="1">
      <c r="A110" s="27"/>
      <c r="B110" s="28"/>
      <c r="C110" s="117" t="s">
        <v>8</v>
      </c>
      <c r="D110" s="117"/>
      <c r="E110" s="34" t="s">
        <v>13</v>
      </c>
      <c r="F110" s="30"/>
      <c r="G110" s="35"/>
      <c r="H110" s="29" t="s">
        <v>97</v>
      </c>
      <c r="I110" s="61">
        <v>440.92</v>
      </c>
      <c r="J110" s="29"/>
      <c r="K110" s="29"/>
      <c r="L110" s="64">
        <v>18241</v>
      </c>
      <c r="M110" s="53"/>
    </row>
    <row r="111" spans="1:13" ht="27.75" customHeight="1">
      <c r="A111" s="27"/>
      <c r="B111" s="28"/>
      <c r="C111" s="117" t="s">
        <v>9</v>
      </c>
      <c r="D111" s="117"/>
      <c r="E111" s="34" t="s">
        <v>13</v>
      </c>
      <c r="F111" s="30"/>
      <c r="G111" s="35"/>
      <c r="H111" s="29" t="s">
        <v>98</v>
      </c>
      <c r="I111" s="61">
        <v>241.67</v>
      </c>
      <c r="J111" s="29"/>
      <c r="K111" s="29"/>
      <c r="L111" s="64">
        <v>9998</v>
      </c>
      <c r="M111" s="53"/>
    </row>
    <row r="112" spans="1:13" ht="18.75" customHeight="1">
      <c r="A112" s="27"/>
      <c r="B112" s="28"/>
      <c r="C112" s="117" t="s">
        <v>58</v>
      </c>
      <c r="D112" s="117"/>
      <c r="E112" s="29" t="s">
        <v>11</v>
      </c>
      <c r="F112" s="30"/>
      <c r="G112" s="65">
        <v>6.66</v>
      </c>
      <c r="H112" s="29" t="s">
        <v>99</v>
      </c>
      <c r="I112" s="29"/>
      <c r="J112" s="29"/>
      <c r="K112" s="29"/>
      <c r="L112" s="29"/>
      <c r="M112" s="65">
        <v>39.6950652</v>
      </c>
    </row>
    <row r="113" spans="1:13" ht="18.75" customHeight="1">
      <c r="A113" s="37"/>
      <c r="B113" s="38"/>
      <c r="C113" s="116" t="s">
        <v>12</v>
      </c>
      <c r="D113" s="116"/>
      <c r="E113" s="39"/>
      <c r="F113" s="40"/>
      <c r="G113" s="42"/>
      <c r="H113" s="42"/>
      <c r="I113" s="80">
        <v>7237.16</v>
      </c>
      <c r="J113" s="41"/>
      <c r="K113" s="42"/>
      <c r="L113" s="67">
        <v>77680</v>
      </c>
      <c r="M113" s="41"/>
    </row>
    <row r="114" spans="1:13" ht="21.75" customHeight="1">
      <c r="A114" s="58" t="s">
        <v>119</v>
      </c>
      <c r="B114" s="23" t="s">
        <v>120</v>
      </c>
      <c r="C114" s="118" t="s">
        <v>121</v>
      </c>
      <c r="D114" s="118"/>
      <c r="E114" s="23" t="s">
        <v>122</v>
      </c>
      <c r="F114" s="68">
        <v>-436.219</v>
      </c>
      <c r="G114" s="60">
        <v>12.21</v>
      </c>
      <c r="H114" s="24"/>
      <c r="I114" s="70">
        <v>-5326.23</v>
      </c>
      <c r="J114" s="56" t="s">
        <v>104</v>
      </c>
      <c r="K114" s="36"/>
      <c r="L114" s="71">
        <v>-27164</v>
      </c>
      <c r="M114" s="55"/>
    </row>
    <row r="115" spans="1:13" ht="18.75" customHeight="1">
      <c r="A115" s="25"/>
      <c r="B115" s="26"/>
      <c r="C115" s="119" t="s">
        <v>123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1:13" ht="18.75" customHeight="1">
      <c r="A116" s="27"/>
      <c r="B116" s="28"/>
      <c r="C116" s="117" t="s">
        <v>7</v>
      </c>
      <c r="D116" s="117"/>
      <c r="E116" s="29"/>
      <c r="F116" s="30"/>
      <c r="G116" s="61">
        <v>12.21</v>
      </c>
      <c r="H116" s="62">
        <v>1</v>
      </c>
      <c r="I116" s="73">
        <v>-5326.23</v>
      </c>
      <c r="J116" s="29"/>
      <c r="K116" s="63">
        <v>5.1</v>
      </c>
      <c r="L116" s="74">
        <v>-27164</v>
      </c>
      <c r="M116" s="29"/>
    </row>
    <row r="117" spans="1:13" ht="28.5" customHeight="1">
      <c r="A117" s="32"/>
      <c r="B117" s="57" t="s">
        <v>104</v>
      </c>
      <c r="C117" s="115" t="s">
        <v>105</v>
      </c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1:13" ht="18.75" customHeight="1">
      <c r="A118" s="37"/>
      <c r="B118" s="38"/>
      <c r="C118" s="116" t="s">
        <v>12</v>
      </c>
      <c r="D118" s="116"/>
      <c r="E118" s="39"/>
      <c r="F118" s="40"/>
      <c r="G118" s="42"/>
      <c r="H118" s="42"/>
      <c r="I118" s="75">
        <v>-5326.23</v>
      </c>
      <c r="J118" s="41"/>
      <c r="K118" s="42"/>
      <c r="L118" s="76">
        <v>-27164</v>
      </c>
      <c r="M118" s="41"/>
    </row>
    <row r="119" spans="1:13" ht="28.5" customHeight="1">
      <c r="A119" s="58" t="s">
        <v>124</v>
      </c>
      <c r="B119" s="23" t="s">
        <v>125</v>
      </c>
      <c r="C119" s="118" t="s">
        <v>126</v>
      </c>
      <c r="D119" s="118"/>
      <c r="E119" s="23" t="s">
        <v>122</v>
      </c>
      <c r="F119" s="59">
        <v>436.219</v>
      </c>
      <c r="G119" s="60">
        <v>20.35</v>
      </c>
      <c r="H119" s="24"/>
      <c r="I119" s="69">
        <v>8877.06</v>
      </c>
      <c r="J119" s="56" t="s">
        <v>104</v>
      </c>
      <c r="K119" s="36"/>
      <c r="L119" s="78">
        <v>45273</v>
      </c>
      <c r="M119" s="55"/>
    </row>
    <row r="120" spans="1:13" ht="18.75" customHeight="1">
      <c r="A120" s="25"/>
      <c r="B120" s="26"/>
      <c r="C120" s="119" t="s">
        <v>127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1:13" ht="18.75" customHeight="1">
      <c r="A121" s="27"/>
      <c r="B121" s="28"/>
      <c r="C121" s="117" t="s">
        <v>7</v>
      </c>
      <c r="D121" s="117"/>
      <c r="E121" s="29"/>
      <c r="F121" s="30"/>
      <c r="G121" s="61">
        <v>20.35</v>
      </c>
      <c r="H121" s="62">
        <v>1</v>
      </c>
      <c r="I121" s="72">
        <v>8877.06</v>
      </c>
      <c r="J121" s="29"/>
      <c r="K121" s="63">
        <v>5.1</v>
      </c>
      <c r="L121" s="64">
        <v>45273</v>
      </c>
      <c r="M121" s="29"/>
    </row>
    <row r="122" spans="1:13" ht="28.5" customHeight="1">
      <c r="A122" s="32"/>
      <c r="B122" s="57" t="s">
        <v>104</v>
      </c>
      <c r="C122" s="115" t="s">
        <v>105</v>
      </c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1:13" ht="18.75" customHeight="1">
      <c r="A123" s="37"/>
      <c r="B123" s="38"/>
      <c r="C123" s="116" t="s">
        <v>12</v>
      </c>
      <c r="D123" s="116"/>
      <c r="E123" s="39"/>
      <c r="F123" s="40"/>
      <c r="G123" s="42"/>
      <c r="H123" s="42"/>
      <c r="I123" s="80">
        <v>8877.06</v>
      </c>
      <c r="J123" s="41"/>
      <c r="K123" s="42"/>
      <c r="L123" s="67">
        <v>45273</v>
      </c>
      <c r="M123" s="41"/>
    </row>
    <row r="124" spans="1:13" ht="37.5" customHeight="1">
      <c r="A124" s="58" t="s">
        <v>128</v>
      </c>
      <c r="B124" s="23" t="s">
        <v>129</v>
      </c>
      <c r="C124" s="118" t="s">
        <v>130</v>
      </c>
      <c r="D124" s="118"/>
      <c r="E124" s="23" t="s">
        <v>131</v>
      </c>
      <c r="F124" s="59">
        <v>0.236</v>
      </c>
      <c r="G124" s="60">
        <v>285.5</v>
      </c>
      <c r="H124" s="24"/>
      <c r="I124" s="24"/>
      <c r="J124" s="56" t="s">
        <v>104</v>
      </c>
      <c r="K124" s="24"/>
      <c r="L124" s="24"/>
      <c r="M124" s="55"/>
    </row>
    <row r="125" spans="1:13" ht="15.75" customHeight="1">
      <c r="A125" s="27"/>
      <c r="B125" s="28"/>
      <c r="C125" s="117" t="s">
        <v>24</v>
      </c>
      <c r="D125" s="117"/>
      <c r="E125" s="29" t="s">
        <v>10</v>
      </c>
      <c r="F125" s="30"/>
      <c r="G125" s="61">
        <v>174.55</v>
      </c>
      <c r="H125" s="65">
        <v>1.38</v>
      </c>
      <c r="I125" s="61">
        <v>56.85</v>
      </c>
      <c r="J125" s="29"/>
      <c r="K125" s="63">
        <v>41.37</v>
      </c>
      <c r="L125" s="64">
        <v>2352</v>
      </c>
      <c r="M125" s="52"/>
    </row>
    <row r="126" spans="1:13" ht="15.75" customHeight="1">
      <c r="A126" s="27"/>
      <c r="B126" s="28"/>
      <c r="C126" s="117" t="s">
        <v>6</v>
      </c>
      <c r="D126" s="117"/>
      <c r="E126" s="29"/>
      <c r="F126" s="30"/>
      <c r="G126" s="61">
        <v>23.85</v>
      </c>
      <c r="H126" s="65">
        <v>1.5</v>
      </c>
      <c r="I126" s="61">
        <v>8.44</v>
      </c>
      <c r="J126" s="29"/>
      <c r="K126" s="63">
        <v>7.05</v>
      </c>
      <c r="L126" s="62">
        <v>60</v>
      </c>
      <c r="M126" s="52"/>
    </row>
    <row r="127" spans="1:13" ht="15.75" customHeight="1">
      <c r="A127" s="27"/>
      <c r="B127" s="28"/>
      <c r="C127" s="117" t="s">
        <v>7</v>
      </c>
      <c r="D127" s="117"/>
      <c r="E127" s="29"/>
      <c r="F127" s="30"/>
      <c r="G127" s="61">
        <v>87.1</v>
      </c>
      <c r="H127" s="62">
        <v>1</v>
      </c>
      <c r="I127" s="61">
        <v>20.56</v>
      </c>
      <c r="J127" s="29"/>
      <c r="K127" s="63">
        <v>5.1</v>
      </c>
      <c r="L127" s="62">
        <v>105</v>
      </c>
      <c r="M127" s="53"/>
    </row>
    <row r="128" spans="1:13" ht="42" customHeight="1">
      <c r="A128" s="25"/>
      <c r="B128" s="31" t="s">
        <v>92</v>
      </c>
      <c r="C128" s="120" t="s">
        <v>93</v>
      </c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28.5" customHeight="1">
      <c r="A129" s="25"/>
      <c r="B129" s="31" t="s">
        <v>94</v>
      </c>
      <c r="C129" s="120" t="s">
        <v>95</v>
      </c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1:13" ht="28.5" customHeight="1">
      <c r="A130" s="32"/>
      <c r="B130" s="57" t="s">
        <v>104</v>
      </c>
      <c r="C130" s="115" t="s">
        <v>105</v>
      </c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1:13" ht="24.75" customHeight="1">
      <c r="A131" s="27"/>
      <c r="B131" s="28"/>
      <c r="C131" s="117" t="s">
        <v>8</v>
      </c>
      <c r="D131" s="117"/>
      <c r="E131" s="34" t="s">
        <v>13</v>
      </c>
      <c r="F131" s="30"/>
      <c r="G131" s="35"/>
      <c r="H131" s="29" t="s">
        <v>97</v>
      </c>
      <c r="I131" s="61">
        <v>57.3</v>
      </c>
      <c r="J131" s="29"/>
      <c r="K131" s="29"/>
      <c r="L131" s="64">
        <v>2371</v>
      </c>
      <c r="M131" s="53"/>
    </row>
    <row r="132" spans="1:13" ht="27" customHeight="1">
      <c r="A132" s="27"/>
      <c r="B132" s="28"/>
      <c r="C132" s="117" t="s">
        <v>9</v>
      </c>
      <c r="D132" s="117"/>
      <c r="E132" s="34" t="s">
        <v>13</v>
      </c>
      <c r="F132" s="30"/>
      <c r="G132" s="35"/>
      <c r="H132" s="29" t="s">
        <v>98</v>
      </c>
      <c r="I132" s="61">
        <v>31.41</v>
      </c>
      <c r="J132" s="29"/>
      <c r="K132" s="29"/>
      <c r="L132" s="64">
        <v>1299</v>
      </c>
      <c r="M132" s="53"/>
    </row>
    <row r="133" spans="1:13" ht="15.75" customHeight="1">
      <c r="A133" s="27"/>
      <c r="B133" s="28"/>
      <c r="C133" s="117" t="s">
        <v>58</v>
      </c>
      <c r="D133" s="117"/>
      <c r="E133" s="29" t="s">
        <v>11</v>
      </c>
      <c r="F133" s="30"/>
      <c r="G133" s="65">
        <v>16.64</v>
      </c>
      <c r="H133" s="29" t="s">
        <v>99</v>
      </c>
      <c r="I133" s="29"/>
      <c r="J133" s="29"/>
      <c r="K133" s="29"/>
      <c r="L133" s="29"/>
      <c r="M133" s="65">
        <v>5.4193152</v>
      </c>
    </row>
    <row r="134" spans="1:13" ht="15.75" customHeight="1">
      <c r="A134" s="37"/>
      <c r="B134" s="38"/>
      <c r="C134" s="116" t="s">
        <v>12</v>
      </c>
      <c r="D134" s="116"/>
      <c r="E134" s="39"/>
      <c r="F134" s="40"/>
      <c r="G134" s="42"/>
      <c r="H134" s="42"/>
      <c r="I134" s="66">
        <v>174.56</v>
      </c>
      <c r="J134" s="41"/>
      <c r="K134" s="42"/>
      <c r="L134" s="67">
        <v>6187</v>
      </c>
      <c r="M134" s="41"/>
    </row>
    <row r="135" spans="1:13" ht="33.75" customHeight="1">
      <c r="A135" s="58" t="s">
        <v>132</v>
      </c>
      <c r="B135" s="23" t="s">
        <v>133</v>
      </c>
      <c r="C135" s="118" t="s">
        <v>134</v>
      </c>
      <c r="D135" s="118"/>
      <c r="E135" s="23" t="s">
        <v>122</v>
      </c>
      <c r="F135" s="59">
        <v>24.78</v>
      </c>
      <c r="G135" s="60">
        <v>60.11</v>
      </c>
      <c r="H135" s="24"/>
      <c r="I135" s="69">
        <v>1489.53</v>
      </c>
      <c r="J135" s="56" t="s">
        <v>104</v>
      </c>
      <c r="K135" s="36"/>
      <c r="L135" s="78">
        <v>7597</v>
      </c>
      <c r="M135" s="55"/>
    </row>
    <row r="136" spans="1:13" ht="15.75" customHeight="1">
      <c r="A136" s="25"/>
      <c r="B136" s="26"/>
      <c r="C136" s="119" t="s">
        <v>135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1:13" ht="15.75" customHeight="1">
      <c r="A137" s="27"/>
      <c r="B137" s="28"/>
      <c r="C137" s="117" t="s">
        <v>7</v>
      </c>
      <c r="D137" s="117"/>
      <c r="E137" s="29"/>
      <c r="F137" s="30"/>
      <c r="G137" s="61">
        <v>60.11</v>
      </c>
      <c r="H137" s="62">
        <v>1</v>
      </c>
      <c r="I137" s="72">
        <v>1489.53</v>
      </c>
      <c r="J137" s="29"/>
      <c r="K137" s="63">
        <v>5.1</v>
      </c>
      <c r="L137" s="64">
        <v>7597</v>
      </c>
      <c r="M137" s="29"/>
    </row>
    <row r="138" spans="1:13" ht="28.5" customHeight="1">
      <c r="A138" s="32"/>
      <c r="B138" s="57" t="s">
        <v>104</v>
      </c>
      <c r="C138" s="115" t="s">
        <v>105</v>
      </c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1:13" ht="18.75" customHeight="1">
      <c r="A139" s="37"/>
      <c r="B139" s="38"/>
      <c r="C139" s="116" t="s">
        <v>12</v>
      </c>
      <c r="D139" s="116"/>
      <c r="E139" s="39"/>
      <c r="F139" s="40"/>
      <c r="G139" s="42"/>
      <c r="H139" s="42"/>
      <c r="I139" s="80">
        <v>1489.53</v>
      </c>
      <c r="J139" s="41"/>
      <c r="K139" s="42"/>
      <c r="L139" s="67">
        <v>7597</v>
      </c>
      <c r="M139" s="41"/>
    </row>
    <row r="140" spans="1:13" ht="51.75" customHeight="1">
      <c r="A140" s="58" t="s">
        <v>136</v>
      </c>
      <c r="B140" s="23" t="s">
        <v>137</v>
      </c>
      <c r="C140" s="118" t="s">
        <v>138</v>
      </c>
      <c r="D140" s="118"/>
      <c r="E140" s="23" t="s">
        <v>139</v>
      </c>
      <c r="F140" s="59">
        <v>0.233</v>
      </c>
      <c r="G140" s="69">
        <v>24833.76</v>
      </c>
      <c r="H140" s="24"/>
      <c r="I140" s="24"/>
      <c r="J140" s="56" t="s">
        <v>140</v>
      </c>
      <c r="K140" s="24"/>
      <c r="L140" s="24"/>
      <c r="M140" s="55"/>
    </row>
    <row r="141" spans="1:13" ht="18.75" customHeight="1">
      <c r="A141" s="25"/>
      <c r="B141" s="26"/>
      <c r="C141" s="119" t="s">
        <v>141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1:13" ht="18.75" customHeight="1">
      <c r="A142" s="27"/>
      <c r="B142" s="28"/>
      <c r="C142" s="117" t="s">
        <v>24</v>
      </c>
      <c r="D142" s="117"/>
      <c r="E142" s="29" t="s">
        <v>10</v>
      </c>
      <c r="F142" s="30"/>
      <c r="G142" s="72">
        <v>5211.25</v>
      </c>
      <c r="H142" s="65">
        <v>1.38</v>
      </c>
      <c r="I142" s="72">
        <v>1675.63</v>
      </c>
      <c r="J142" s="29"/>
      <c r="K142" s="63">
        <v>41.37</v>
      </c>
      <c r="L142" s="64">
        <v>69321</v>
      </c>
      <c r="M142" s="52"/>
    </row>
    <row r="143" spans="1:13" ht="18.75" customHeight="1">
      <c r="A143" s="27"/>
      <c r="B143" s="28"/>
      <c r="C143" s="117" t="s">
        <v>6</v>
      </c>
      <c r="D143" s="117"/>
      <c r="E143" s="29"/>
      <c r="F143" s="30"/>
      <c r="G143" s="72">
        <v>2117.32</v>
      </c>
      <c r="H143" s="65">
        <v>1.5</v>
      </c>
      <c r="I143" s="61">
        <v>740</v>
      </c>
      <c r="J143" s="29"/>
      <c r="K143" s="63">
        <v>5.22</v>
      </c>
      <c r="L143" s="64">
        <v>3863</v>
      </c>
      <c r="M143" s="52"/>
    </row>
    <row r="144" spans="1:13" ht="18.75" customHeight="1">
      <c r="A144" s="27"/>
      <c r="B144" s="28"/>
      <c r="C144" s="117" t="s">
        <v>25</v>
      </c>
      <c r="D144" s="117"/>
      <c r="E144" s="29"/>
      <c r="F144" s="30"/>
      <c r="G144" s="61">
        <v>318.95</v>
      </c>
      <c r="H144" s="65">
        <v>1.5</v>
      </c>
      <c r="I144" s="61">
        <v>111.47</v>
      </c>
      <c r="J144" s="29"/>
      <c r="K144" s="63">
        <v>41.37</v>
      </c>
      <c r="L144" s="64">
        <v>4612</v>
      </c>
      <c r="M144" s="52"/>
    </row>
    <row r="145" spans="1:13" ht="18.75" customHeight="1">
      <c r="A145" s="27"/>
      <c r="B145" s="28"/>
      <c r="C145" s="117" t="s">
        <v>7</v>
      </c>
      <c r="D145" s="117"/>
      <c r="E145" s="29"/>
      <c r="F145" s="30"/>
      <c r="G145" s="72">
        <v>17505.19</v>
      </c>
      <c r="H145" s="62">
        <v>1</v>
      </c>
      <c r="I145" s="72">
        <v>4078.71</v>
      </c>
      <c r="J145" s="29"/>
      <c r="K145" s="63">
        <v>4.22</v>
      </c>
      <c r="L145" s="64">
        <v>17212</v>
      </c>
      <c r="M145" s="53"/>
    </row>
    <row r="146" spans="1:13" ht="42" customHeight="1">
      <c r="A146" s="25"/>
      <c r="B146" s="31" t="s">
        <v>92</v>
      </c>
      <c r="C146" s="120" t="s">
        <v>93</v>
      </c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28.5" customHeight="1">
      <c r="A147" s="25"/>
      <c r="B147" s="31" t="s">
        <v>94</v>
      </c>
      <c r="C147" s="120" t="s">
        <v>95</v>
      </c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28.5" customHeight="1">
      <c r="A148" s="32"/>
      <c r="B148" s="57" t="s">
        <v>140</v>
      </c>
      <c r="C148" s="115" t="s">
        <v>142</v>
      </c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1:13" ht="28.5" customHeight="1">
      <c r="A149" s="27"/>
      <c r="B149" s="28"/>
      <c r="C149" s="117" t="s">
        <v>8</v>
      </c>
      <c r="D149" s="117"/>
      <c r="E149" s="34" t="s">
        <v>13</v>
      </c>
      <c r="F149" s="30"/>
      <c r="G149" s="35"/>
      <c r="H149" s="29" t="s">
        <v>143</v>
      </c>
      <c r="I149" s="72">
        <v>1495.8</v>
      </c>
      <c r="J149" s="29"/>
      <c r="K149" s="29"/>
      <c r="L149" s="64">
        <v>61882</v>
      </c>
      <c r="M149" s="53"/>
    </row>
    <row r="150" spans="1:13" ht="28.5" customHeight="1">
      <c r="A150" s="27"/>
      <c r="B150" s="28"/>
      <c r="C150" s="117" t="s">
        <v>9</v>
      </c>
      <c r="D150" s="117"/>
      <c r="E150" s="34" t="s">
        <v>13</v>
      </c>
      <c r="F150" s="30"/>
      <c r="G150" s="35"/>
      <c r="H150" s="29" t="s">
        <v>144</v>
      </c>
      <c r="I150" s="61">
        <v>941.8</v>
      </c>
      <c r="J150" s="29"/>
      <c r="K150" s="29"/>
      <c r="L150" s="64">
        <v>38963</v>
      </c>
      <c r="M150" s="53"/>
    </row>
    <row r="151" spans="1:13" ht="15.75" customHeight="1">
      <c r="A151" s="27"/>
      <c r="B151" s="28"/>
      <c r="C151" s="117" t="s">
        <v>58</v>
      </c>
      <c r="D151" s="117"/>
      <c r="E151" s="29" t="s">
        <v>11</v>
      </c>
      <c r="F151" s="30"/>
      <c r="G151" s="65">
        <v>456.41</v>
      </c>
      <c r="H151" s="29" t="s">
        <v>99</v>
      </c>
      <c r="I151" s="29"/>
      <c r="J151" s="29"/>
      <c r="K151" s="29"/>
      <c r="L151" s="29"/>
      <c r="M151" s="65">
        <v>147.2710518</v>
      </c>
    </row>
    <row r="152" spans="1:13" ht="18.75" customHeight="1">
      <c r="A152" s="37"/>
      <c r="B152" s="38"/>
      <c r="C152" s="116" t="s">
        <v>12</v>
      </c>
      <c r="D152" s="116"/>
      <c r="E152" s="39"/>
      <c r="F152" s="40"/>
      <c r="G152" s="42"/>
      <c r="H152" s="42"/>
      <c r="I152" s="80">
        <v>8931.94</v>
      </c>
      <c r="J152" s="41"/>
      <c r="K152" s="42"/>
      <c r="L152" s="67">
        <v>191241</v>
      </c>
      <c r="M152" s="41"/>
    </row>
    <row r="153" spans="1:13" ht="38.25" customHeight="1">
      <c r="A153" s="58" t="s">
        <v>145</v>
      </c>
      <c r="B153" s="23" t="s">
        <v>146</v>
      </c>
      <c r="C153" s="118" t="s">
        <v>147</v>
      </c>
      <c r="D153" s="118"/>
      <c r="E153" s="23" t="s">
        <v>109</v>
      </c>
      <c r="F153" s="68">
        <v>-21.902</v>
      </c>
      <c r="G153" s="60">
        <v>185.59</v>
      </c>
      <c r="H153" s="24"/>
      <c r="I153" s="70">
        <v>-4064.79</v>
      </c>
      <c r="J153" s="56" t="s">
        <v>140</v>
      </c>
      <c r="K153" s="36"/>
      <c r="L153" s="71">
        <v>-17153</v>
      </c>
      <c r="M153" s="55"/>
    </row>
    <row r="154" spans="1:13" ht="18.75" customHeight="1">
      <c r="A154" s="25"/>
      <c r="B154" s="26"/>
      <c r="C154" s="119" t="s">
        <v>148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1:13" ht="18.75" customHeight="1">
      <c r="A155" s="27"/>
      <c r="B155" s="28"/>
      <c r="C155" s="117" t="s">
        <v>7</v>
      </c>
      <c r="D155" s="117"/>
      <c r="E155" s="29"/>
      <c r="F155" s="30"/>
      <c r="G155" s="61">
        <v>185.59</v>
      </c>
      <c r="H155" s="62">
        <v>1</v>
      </c>
      <c r="I155" s="73">
        <v>-4064.79</v>
      </c>
      <c r="J155" s="29"/>
      <c r="K155" s="63">
        <v>4.22</v>
      </c>
      <c r="L155" s="74">
        <v>-17153</v>
      </c>
      <c r="M155" s="29"/>
    </row>
    <row r="156" spans="1:13" ht="28.5" customHeight="1">
      <c r="A156" s="32"/>
      <c r="B156" s="57" t="s">
        <v>140</v>
      </c>
      <c r="C156" s="115" t="s">
        <v>142</v>
      </c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1:13" ht="18.75" customHeight="1">
      <c r="A157" s="37"/>
      <c r="B157" s="38"/>
      <c r="C157" s="116" t="s">
        <v>12</v>
      </c>
      <c r="D157" s="116"/>
      <c r="E157" s="39"/>
      <c r="F157" s="40"/>
      <c r="G157" s="42"/>
      <c r="H157" s="42"/>
      <c r="I157" s="75">
        <v>-4064.79</v>
      </c>
      <c r="J157" s="41"/>
      <c r="K157" s="42"/>
      <c r="L157" s="76">
        <v>-17153</v>
      </c>
      <c r="M157" s="41"/>
    </row>
    <row r="158" spans="1:13" ht="68.25" customHeight="1">
      <c r="A158" s="58" t="s">
        <v>149</v>
      </c>
      <c r="B158" s="23" t="s">
        <v>150</v>
      </c>
      <c r="C158" s="118" t="s">
        <v>151</v>
      </c>
      <c r="D158" s="118"/>
      <c r="E158" s="23" t="s">
        <v>68</v>
      </c>
      <c r="F158" s="77">
        <v>4</v>
      </c>
      <c r="G158" s="69">
        <v>18163.51</v>
      </c>
      <c r="H158" s="24"/>
      <c r="I158" s="69">
        <v>72654.04</v>
      </c>
      <c r="J158" s="56" t="s">
        <v>140</v>
      </c>
      <c r="K158" s="36"/>
      <c r="L158" s="78">
        <v>306600</v>
      </c>
      <c r="M158" s="55"/>
    </row>
    <row r="159" spans="1:13" ht="18.75" customHeight="1">
      <c r="A159" s="25"/>
      <c r="B159" s="26"/>
      <c r="C159" s="119" t="s">
        <v>152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1:13" ht="18.75" customHeight="1">
      <c r="A160" s="27"/>
      <c r="B160" s="28"/>
      <c r="C160" s="117" t="s">
        <v>7</v>
      </c>
      <c r="D160" s="117"/>
      <c r="E160" s="29"/>
      <c r="F160" s="30"/>
      <c r="G160" s="72">
        <v>18163.51</v>
      </c>
      <c r="H160" s="62">
        <v>1</v>
      </c>
      <c r="I160" s="72">
        <v>72654.04</v>
      </c>
      <c r="J160" s="29"/>
      <c r="K160" s="63">
        <v>4.22</v>
      </c>
      <c r="L160" s="64">
        <v>306600</v>
      </c>
      <c r="M160" s="29"/>
    </row>
    <row r="161" spans="1:13" ht="28.5" customHeight="1">
      <c r="A161" s="32"/>
      <c r="B161" s="57" t="s">
        <v>140</v>
      </c>
      <c r="C161" s="115" t="s">
        <v>142</v>
      </c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1:13" ht="18.75" customHeight="1">
      <c r="A162" s="37"/>
      <c r="B162" s="38"/>
      <c r="C162" s="116" t="s">
        <v>12</v>
      </c>
      <c r="D162" s="116"/>
      <c r="E162" s="39"/>
      <c r="F162" s="40"/>
      <c r="G162" s="42"/>
      <c r="H162" s="42"/>
      <c r="I162" s="80">
        <v>72654.04</v>
      </c>
      <c r="J162" s="41"/>
      <c r="K162" s="42"/>
      <c r="L162" s="67">
        <v>306600</v>
      </c>
      <c r="M162" s="41"/>
    </row>
    <row r="163" spans="1:13" ht="68.25" customHeight="1">
      <c r="A163" s="58" t="s">
        <v>153</v>
      </c>
      <c r="B163" s="23" t="s">
        <v>150</v>
      </c>
      <c r="C163" s="118" t="s">
        <v>154</v>
      </c>
      <c r="D163" s="118"/>
      <c r="E163" s="23" t="s">
        <v>68</v>
      </c>
      <c r="F163" s="77">
        <v>4</v>
      </c>
      <c r="G163" s="69">
        <v>10663.51</v>
      </c>
      <c r="H163" s="24"/>
      <c r="I163" s="69">
        <v>42654.04</v>
      </c>
      <c r="J163" s="56" t="s">
        <v>140</v>
      </c>
      <c r="K163" s="36"/>
      <c r="L163" s="78">
        <v>180000</v>
      </c>
      <c r="M163" s="55"/>
    </row>
    <row r="164" spans="1:13" ht="18.75" customHeight="1">
      <c r="A164" s="25"/>
      <c r="B164" s="26"/>
      <c r="C164" s="119" t="s">
        <v>155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1:13" ht="18.75" customHeight="1">
      <c r="A165" s="27"/>
      <c r="B165" s="28"/>
      <c r="C165" s="117" t="s">
        <v>7</v>
      </c>
      <c r="D165" s="117"/>
      <c r="E165" s="29"/>
      <c r="F165" s="30"/>
      <c r="G165" s="72">
        <v>10663.51</v>
      </c>
      <c r="H165" s="62">
        <v>1</v>
      </c>
      <c r="I165" s="72">
        <v>42654.04</v>
      </c>
      <c r="J165" s="29"/>
      <c r="K165" s="63">
        <v>4.22</v>
      </c>
      <c r="L165" s="64">
        <v>180000</v>
      </c>
      <c r="M165" s="29"/>
    </row>
    <row r="166" spans="1:13" ht="28.5" customHeight="1">
      <c r="A166" s="32"/>
      <c r="B166" s="57" t="s">
        <v>140</v>
      </c>
      <c r="C166" s="115" t="s">
        <v>142</v>
      </c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1:13" ht="30.75" customHeight="1">
      <c r="A167" s="37"/>
      <c r="B167" s="38"/>
      <c r="C167" s="116" t="s">
        <v>12</v>
      </c>
      <c r="D167" s="116"/>
      <c r="E167" s="39"/>
      <c r="F167" s="40"/>
      <c r="G167" s="42"/>
      <c r="H167" s="42"/>
      <c r="I167" s="80">
        <v>42654.04</v>
      </c>
      <c r="J167" s="41"/>
      <c r="K167" s="42"/>
      <c r="L167" s="67">
        <v>180000</v>
      </c>
      <c r="M167" s="41"/>
    </row>
    <row r="168" spans="1:13" ht="68.25" customHeight="1">
      <c r="A168" s="58" t="s">
        <v>156</v>
      </c>
      <c r="B168" s="23" t="s">
        <v>150</v>
      </c>
      <c r="C168" s="118" t="s">
        <v>157</v>
      </c>
      <c r="D168" s="118"/>
      <c r="E168" s="23" t="s">
        <v>68</v>
      </c>
      <c r="F168" s="77">
        <v>2</v>
      </c>
      <c r="G168" s="69">
        <v>9004.74</v>
      </c>
      <c r="H168" s="24"/>
      <c r="I168" s="69">
        <v>18009.48</v>
      </c>
      <c r="J168" s="56" t="s">
        <v>140</v>
      </c>
      <c r="K168" s="36"/>
      <c r="L168" s="78">
        <v>76000</v>
      </c>
      <c r="M168" s="55"/>
    </row>
    <row r="169" spans="1:13" ht="18.75" customHeight="1">
      <c r="A169" s="25"/>
      <c r="B169" s="26"/>
      <c r="C169" s="119" t="s">
        <v>158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1:13" ht="18.75" customHeight="1">
      <c r="A170" s="27"/>
      <c r="B170" s="28"/>
      <c r="C170" s="117" t="s">
        <v>7</v>
      </c>
      <c r="D170" s="117"/>
      <c r="E170" s="29"/>
      <c r="F170" s="30"/>
      <c r="G170" s="72">
        <v>9004.74</v>
      </c>
      <c r="H170" s="62">
        <v>1</v>
      </c>
      <c r="I170" s="72">
        <v>18009.48</v>
      </c>
      <c r="J170" s="29"/>
      <c r="K170" s="63">
        <v>4.22</v>
      </c>
      <c r="L170" s="64">
        <v>76000</v>
      </c>
      <c r="M170" s="29"/>
    </row>
    <row r="171" spans="1:13" ht="28.5" customHeight="1">
      <c r="A171" s="32"/>
      <c r="B171" s="57" t="s">
        <v>140</v>
      </c>
      <c r="C171" s="115" t="s">
        <v>142</v>
      </c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1:13" ht="18.75" customHeight="1">
      <c r="A172" s="37"/>
      <c r="B172" s="38"/>
      <c r="C172" s="116" t="s">
        <v>12</v>
      </c>
      <c r="D172" s="116"/>
      <c r="E172" s="39"/>
      <c r="F172" s="40"/>
      <c r="G172" s="42"/>
      <c r="H172" s="42"/>
      <c r="I172" s="80">
        <v>18009.48</v>
      </c>
      <c r="J172" s="41"/>
      <c r="K172" s="42"/>
      <c r="L172" s="67">
        <v>76000</v>
      </c>
      <c r="M172" s="41"/>
    </row>
    <row r="173" spans="1:13" ht="62.25" customHeight="1">
      <c r="A173" s="58" t="s">
        <v>159</v>
      </c>
      <c r="B173" s="23" t="s">
        <v>160</v>
      </c>
      <c r="C173" s="118" t="s">
        <v>161</v>
      </c>
      <c r="D173" s="118"/>
      <c r="E173" s="23" t="s">
        <v>162</v>
      </c>
      <c r="F173" s="59">
        <v>0.144</v>
      </c>
      <c r="G173" s="69">
        <v>32291.83</v>
      </c>
      <c r="H173" s="24"/>
      <c r="I173" s="24"/>
      <c r="J173" s="56" t="s">
        <v>163</v>
      </c>
      <c r="K173" s="24"/>
      <c r="L173" s="24"/>
      <c r="M173" s="55"/>
    </row>
    <row r="174" spans="1:13" ht="18.75" customHeight="1">
      <c r="A174" s="27"/>
      <c r="B174" s="28"/>
      <c r="C174" s="117" t="s">
        <v>24</v>
      </c>
      <c r="D174" s="117"/>
      <c r="E174" s="29" t="s">
        <v>10</v>
      </c>
      <c r="F174" s="30"/>
      <c r="G174" s="72">
        <v>3911.14</v>
      </c>
      <c r="H174" s="65">
        <v>1.38</v>
      </c>
      <c r="I174" s="61">
        <v>777.22</v>
      </c>
      <c r="J174" s="29"/>
      <c r="K174" s="63">
        <v>41.37</v>
      </c>
      <c r="L174" s="64">
        <v>32154</v>
      </c>
      <c r="M174" s="52"/>
    </row>
    <row r="175" spans="1:13" ht="18.75" customHeight="1">
      <c r="A175" s="27"/>
      <c r="B175" s="28"/>
      <c r="C175" s="117" t="s">
        <v>6</v>
      </c>
      <c r="D175" s="117"/>
      <c r="E175" s="29"/>
      <c r="F175" s="30"/>
      <c r="G175" s="61">
        <v>396.68</v>
      </c>
      <c r="H175" s="65">
        <v>1.5</v>
      </c>
      <c r="I175" s="61">
        <v>85.68</v>
      </c>
      <c r="J175" s="29"/>
      <c r="K175" s="63">
        <v>6.75</v>
      </c>
      <c r="L175" s="62">
        <v>578</v>
      </c>
      <c r="M175" s="52"/>
    </row>
    <row r="176" spans="1:13" ht="18.75" customHeight="1">
      <c r="A176" s="27"/>
      <c r="B176" s="28"/>
      <c r="C176" s="117" t="s">
        <v>7</v>
      </c>
      <c r="D176" s="117"/>
      <c r="E176" s="29"/>
      <c r="F176" s="30"/>
      <c r="G176" s="72">
        <v>27984.01</v>
      </c>
      <c r="H176" s="62">
        <v>1</v>
      </c>
      <c r="I176" s="72">
        <v>4029.7</v>
      </c>
      <c r="J176" s="29"/>
      <c r="K176" s="63">
        <v>7.85</v>
      </c>
      <c r="L176" s="64">
        <v>31633</v>
      </c>
      <c r="M176" s="53"/>
    </row>
    <row r="177" spans="1:13" ht="42" customHeight="1">
      <c r="A177" s="25"/>
      <c r="B177" s="31" t="s">
        <v>92</v>
      </c>
      <c r="C177" s="120" t="s">
        <v>93</v>
      </c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1:13" ht="28.5" customHeight="1">
      <c r="A178" s="25"/>
      <c r="B178" s="31" t="s">
        <v>94</v>
      </c>
      <c r="C178" s="120" t="s">
        <v>95</v>
      </c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1:13" ht="28.5" customHeight="1">
      <c r="A179" s="32"/>
      <c r="B179" s="57" t="s">
        <v>163</v>
      </c>
      <c r="C179" s="115" t="s">
        <v>164</v>
      </c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1:13" ht="28.5" customHeight="1">
      <c r="A180" s="27"/>
      <c r="B180" s="28"/>
      <c r="C180" s="117" t="s">
        <v>8</v>
      </c>
      <c r="D180" s="117"/>
      <c r="E180" s="34" t="s">
        <v>13</v>
      </c>
      <c r="F180" s="30"/>
      <c r="G180" s="35"/>
      <c r="H180" s="29" t="s">
        <v>165</v>
      </c>
      <c r="I180" s="61">
        <v>755.46</v>
      </c>
      <c r="J180" s="29"/>
      <c r="K180" s="29"/>
      <c r="L180" s="64">
        <v>31254</v>
      </c>
      <c r="M180" s="53"/>
    </row>
    <row r="181" spans="1:13" ht="27" customHeight="1">
      <c r="A181" s="27"/>
      <c r="B181" s="28"/>
      <c r="C181" s="117" t="s">
        <v>9</v>
      </c>
      <c r="D181" s="117"/>
      <c r="E181" s="34" t="s">
        <v>13</v>
      </c>
      <c r="F181" s="30"/>
      <c r="G181" s="35"/>
      <c r="H181" s="29" t="s">
        <v>166</v>
      </c>
      <c r="I181" s="61">
        <v>363.35</v>
      </c>
      <c r="J181" s="29"/>
      <c r="K181" s="29"/>
      <c r="L181" s="64">
        <v>15032</v>
      </c>
      <c r="M181" s="53"/>
    </row>
    <row r="182" spans="1:13" ht="18.75" customHeight="1">
      <c r="A182" s="27"/>
      <c r="B182" s="28"/>
      <c r="C182" s="117" t="s">
        <v>58</v>
      </c>
      <c r="D182" s="117"/>
      <c r="E182" s="29" t="s">
        <v>11</v>
      </c>
      <c r="F182" s="30"/>
      <c r="G182" s="62">
        <v>334</v>
      </c>
      <c r="H182" s="29" t="s">
        <v>99</v>
      </c>
      <c r="I182" s="29"/>
      <c r="J182" s="29"/>
      <c r="K182" s="29"/>
      <c r="L182" s="29"/>
      <c r="M182" s="65">
        <v>66.37248</v>
      </c>
    </row>
    <row r="183" spans="1:13" ht="18.75" customHeight="1">
      <c r="A183" s="37"/>
      <c r="B183" s="38"/>
      <c r="C183" s="116" t="s">
        <v>12</v>
      </c>
      <c r="D183" s="116"/>
      <c r="E183" s="39"/>
      <c r="F183" s="40"/>
      <c r="G183" s="42"/>
      <c r="H183" s="42"/>
      <c r="I183" s="80">
        <v>6011.41</v>
      </c>
      <c r="J183" s="41"/>
      <c r="K183" s="42"/>
      <c r="L183" s="67">
        <v>110651</v>
      </c>
      <c r="M183" s="41"/>
    </row>
    <row r="184" spans="1:13" ht="18" customHeight="1">
      <c r="A184" s="58" t="s">
        <v>167</v>
      </c>
      <c r="B184" s="23" t="s">
        <v>168</v>
      </c>
      <c r="C184" s="118" t="s">
        <v>169</v>
      </c>
      <c r="D184" s="118"/>
      <c r="E184" s="23" t="s">
        <v>122</v>
      </c>
      <c r="F184" s="68">
        <v>-68.112</v>
      </c>
      <c r="G184" s="60">
        <v>4.71</v>
      </c>
      <c r="H184" s="24"/>
      <c r="I184" s="70">
        <v>-320.81</v>
      </c>
      <c r="J184" s="56" t="s">
        <v>163</v>
      </c>
      <c r="K184" s="36"/>
      <c r="L184" s="71">
        <v>-2518</v>
      </c>
      <c r="M184" s="55"/>
    </row>
    <row r="185" spans="1:13" ht="18.75" customHeight="1">
      <c r="A185" s="25"/>
      <c r="B185" s="26"/>
      <c r="C185" s="119" t="s">
        <v>170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1:13" ht="18.75" customHeight="1">
      <c r="A186" s="27"/>
      <c r="B186" s="28"/>
      <c r="C186" s="117" t="s">
        <v>7</v>
      </c>
      <c r="D186" s="117"/>
      <c r="E186" s="29"/>
      <c r="F186" s="30"/>
      <c r="G186" s="61">
        <v>4.71</v>
      </c>
      <c r="H186" s="62">
        <v>1</v>
      </c>
      <c r="I186" s="73">
        <v>-320.81</v>
      </c>
      <c r="J186" s="29"/>
      <c r="K186" s="63">
        <v>7.85</v>
      </c>
      <c r="L186" s="74">
        <v>-2518</v>
      </c>
      <c r="M186" s="29"/>
    </row>
    <row r="187" spans="1:13" ht="28.5" customHeight="1">
      <c r="A187" s="32"/>
      <c r="B187" s="57" t="s">
        <v>163</v>
      </c>
      <c r="C187" s="115" t="s">
        <v>164</v>
      </c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1:13" ht="18.75" customHeight="1">
      <c r="A188" s="37"/>
      <c r="B188" s="38"/>
      <c r="C188" s="116" t="s">
        <v>12</v>
      </c>
      <c r="D188" s="116"/>
      <c r="E188" s="39"/>
      <c r="F188" s="40"/>
      <c r="G188" s="42"/>
      <c r="H188" s="42"/>
      <c r="I188" s="75">
        <v>-320.81</v>
      </c>
      <c r="J188" s="41"/>
      <c r="K188" s="42"/>
      <c r="L188" s="76">
        <v>-2518</v>
      </c>
      <c r="M188" s="41"/>
    </row>
    <row r="189" spans="1:13" ht="24" customHeight="1">
      <c r="A189" s="58" t="s">
        <v>171</v>
      </c>
      <c r="B189" s="23" t="s">
        <v>172</v>
      </c>
      <c r="C189" s="118" t="s">
        <v>173</v>
      </c>
      <c r="D189" s="118"/>
      <c r="E189" s="23" t="s">
        <v>122</v>
      </c>
      <c r="F189" s="68">
        <v>-6.65568</v>
      </c>
      <c r="G189" s="60">
        <v>3.59</v>
      </c>
      <c r="H189" s="24"/>
      <c r="I189" s="70">
        <v>-23.89</v>
      </c>
      <c r="J189" s="56" t="s">
        <v>163</v>
      </c>
      <c r="K189" s="36"/>
      <c r="L189" s="71">
        <v>-188</v>
      </c>
      <c r="M189" s="55"/>
    </row>
    <row r="190" spans="1:13" ht="18.75" customHeight="1">
      <c r="A190" s="25"/>
      <c r="B190" s="26"/>
      <c r="C190" s="119" t="s">
        <v>174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1:13" ht="18.75" customHeight="1">
      <c r="A191" s="27"/>
      <c r="B191" s="28"/>
      <c r="C191" s="117" t="s">
        <v>7</v>
      </c>
      <c r="D191" s="117"/>
      <c r="E191" s="29"/>
      <c r="F191" s="30"/>
      <c r="G191" s="61">
        <v>3.59</v>
      </c>
      <c r="H191" s="62">
        <v>1</v>
      </c>
      <c r="I191" s="73">
        <v>-23.89</v>
      </c>
      <c r="J191" s="29"/>
      <c r="K191" s="63">
        <v>7.85</v>
      </c>
      <c r="L191" s="74">
        <v>-188</v>
      </c>
      <c r="M191" s="29"/>
    </row>
    <row r="192" spans="1:13" ht="28.5" customHeight="1">
      <c r="A192" s="32"/>
      <c r="B192" s="57" t="s">
        <v>163</v>
      </c>
      <c r="C192" s="115" t="s">
        <v>164</v>
      </c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1:13" ht="18.75" customHeight="1">
      <c r="A193" s="37"/>
      <c r="B193" s="38"/>
      <c r="C193" s="116" t="s">
        <v>12</v>
      </c>
      <c r="D193" s="116"/>
      <c r="E193" s="39"/>
      <c r="F193" s="40"/>
      <c r="G193" s="42"/>
      <c r="H193" s="42"/>
      <c r="I193" s="75">
        <v>-23.89</v>
      </c>
      <c r="J193" s="41"/>
      <c r="K193" s="42"/>
      <c r="L193" s="76">
        <v>-188</v>
      </c>
      <c r="M193" s="41"/>
    </row>
    <row r="194" spans="1:13" ht="28.5" customHeight="1">
      <c r="A194" s="58" t="s">
        <v>175</v>
      </c>
      <c r="B194" s="23" t="s">
        <v>176</v>
      </c>
      <c r="C194" s="118" t="s">
        <v>177</v>
      </c>
      <c r="D194" s="118"/>
      <c r="E194" s="23" t="s">
        <v>122</v>
      </c>
      <c r="F194" s="68">
        <v>-33.408</v>
      </c>
      <c r="G194" s="60">
        <v>29.99</v>
      </c>
      <c r="H194" s="24"/>
      <c r="I194" s="70">
        <v>-1001.91</v>
      </c>
      <c r="J194" s="56" t="s">
        <v>163</v>
      </c>
      <c r="K194" s="36"/>
      <c r="L194" s="71">
        <v>-7865</v>
      </c>
      <c r="M194" s="55"/>
    </row>
    <row r="195" spans="1:13" ht="18.75" customHeight="1">
      <c r="A195" s="25"/>
      <c r="B195" s="26"/>
      <c r="C195" s="119" t="s">
        <v>178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1:13" ht="18.75" customHeight="1">
      <c r="A196" s="27"/>
      <c r="B196" s="28"/>
      <c r="C196" s="117" t="s">
        <v>7</v>
      </c>
      <c r="D196" s="117"/>
      <c r="E196" s="29"/>
      <c r="F196" s="30"/>
      <c r="G196" s="61">
        <v>29.99</v>
      </c>
      <c r="H196" s="62">
        <v>1</v>
      </c>
      <c r="I196" s="73">
        <v>-1001.91</v>
      </c>
      <c r="J196" s="29"/>
      <c r="K196" s="63">
        <v>7.85</v>
      </c>
      <c r="L196" s="74">
        <v>-7865</v>
      </c>
      <c r="M196" s="29"/>
    </row>
    <row r="197" spans="1:13" ht="28.5" customHeight="1">
      <c r="A197" s="32"/>
      <c r="B197" s="57" t="s">
        <v>163</v>
      </c>
      <c r="C197" s="115" t="s">
        <v>164</v>
      </c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1:13" ht="18.75" customHeight="1">
      <c r="A198" s="37"/>
      <c r="B198" s="38"/>
      <c r="C198" s="116" t="s">
        <v>12</v>
      </c>
      <c r="D198" s="116"/>
      <c r="E198" s="39"/>
      <c r="F198" s="40"/>
      <c r="G198" s="42"/>
      <c r="H198" s="42"/>
      <c r="I198" s="75">
        <v>-1001.91</v>
      </c>
      <c r="J198" s="41"/>
      <c r="K198" s="42"/>
      <c r="L198" s="76">
        <v>-7865</v>
      </c>
      <c r="M198" s="41"/>
    </row>
    <row r="199" spans="1:13" ht="27" customHeight="1">
      <c r="A199" s="58" t="s">
        <v>179</v>
      </c>
      <c r="B199" s="23" t="s">
        <v>180</v>
      </c>
      <c r="C199" s="118" t="s">
        <v>181</v>
      </c>
      <c r="D199" s="118"/>
      <c r="E199" s="23" t="s">
        <v>109</v>
      </c>
      <c r="F199" s="68">
        <v>-12.528</v>
      </c>
      <c r="G199" s="60">
        <v>207.99</v>
      </c>
      <c r="H199" s="24"/>
      <c r="I199" s="70">
        <v>-2605.7</v>
      </c>
      <c r="J199" s="56" t="s">
        <v>163</v>
      </c>
      <c r="K199" s="36"/>
      <c r="L199" s="71">
        <v>-20455</v>
      </c>
      <c r="M199" s="55"/>
    </row>
    <row r="200" spans="1:13" ht="18.75" customHeight="1">
      <c r="A200" s="25"/>
      <c r="B200" s="26"/>
      <c r="C200" s="119" t="s">
        <v>182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1:13" ht="18.75" customHeight="1">
      <c r="A201" s="27"/>
      <c r="B201" s="28"/>
      <c r="C201" s="117" t="s">
        <v>7</v>
      </c>
      <c r="D201" s="117"/>
      <c r="E201" s="29"/>
      <c r="F201" s="30"/>
      <c r="G201" s="61">
        <v>207.99</v>
      </c>
      <c r="H201" s="62">
        <v>1</v>
      </c>
      <c r="I201" s="73">
        <v>-2605.7</v>
      </c>
      <c r="J201" s="29"/>
      <c r="K201" s="63">
        <v>7.85</v>
      </c>
      <c r="L201" s="74">
        <v>-20455</v>
      </c>
      <c r="M201" s="29"/>
    </row>
    <row r="202" spans="1:13" ht="28.5" customHeight="1">
      <c r="A202" s="32"/>
      <c r="B202" s="57" t="s">
        <v>163</v>
      </c>
      <c r="C202" s="115" t="s">
        <v>164</v>
      </c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1:13" ht="18.75" customHeight="1">
      <c r="A203" s="37"/>
      <c r="B203" s="38"/>
      <c r="C203" s="116" t="s">
        <v>12</v>
      </c>
      <c r="D203" s="116"/>
      <c r="E203" s="39"/>
      <c r="F203" s="40"/>
      <c r="G203" s="42"/>
      <c r="H203" s="42"/>
      <c r="I203" s="75">
        <v>-2605.7</v>
      </c>
      <c r="J203" s="41"/>
      <c r="K203" s="42"/>
      <c r="L203" s="76">
        <v>-20455</v>
      </c>
      <c r="M203" s="41"/>
    </row>
    <row r="204" spans="1:13" ht="42" customHeight="1">
      <c r="A204" s="58" t="s">
        <v>183</v>
      </c>
      <c r="B204" s="23" t="s">
        <v>184</v>
      </c>
      <c r="C204" s="118" t="s">
        <v>185</v>
      </c>
      <c r="D204" s="118"/>
      <c r="E204" s="23" t="s">
        <v>73</v>
      </c>
      <c r="F204" s="68">
        <v>-0.01152</v>
      </c>
      <c r="G204" s="69">
        <v>1074.99</v>
      </c>
      <c r="H204" s="24"/>
      <c r="I204" s="70">
        <v>-12.38</v>
      </c>
      <c r="J204" s="56" t="s">
        <v>163</v>
      </c>
      <c r="K204" s="36"/>
      <c r="L204" s="71">
        <v>-97</v>
      </c>
      <c r="M204" s="55"/>
    </row>
    <row r="205" spans="1:13" ht="18.75" customHeight="1">
      <c r="A205" s="25"/>
      <c r="B205" s="26"/>
      <c r="C205" s="119" t="s">
        <v>186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1:13" ht="18.75" customHeight="1">
      <c r="A206" s="27"/>
      <c r="B206" s="28"/>
      <c r="C206" s="117" t="s">
        <v>7</v>
      </c>
      <c r="D206" s="117"/>
      <c r="E206" s="29"/>
      <c r="F206" s="30"/>
      <c r="G206" s="72">
        <v>1074.99</v>
      </c>
      <c r="H206" s="62">
        <v>1</v>
      </c>
      <c r="I206" s="73">
        <v>-12.38</v>
      </c>
      <c r="J206" s="29"/>
      <c r="K206" s="63">
        <v>7.85</v>
      </c>
      <c r="L206" s="74">
        <v>-97</v>
      </c>
      <c r="M206" s="29"/>
    </row>
    <row r="207" spans="1:13" ht="28.5" customHeight="1">
      <c r="A207" s="32"/>
      <c r="B207" s="57" t="s">
        <v>163</v>
      </c>
      <c r="C207" s="115" t="s">
        <v>164</v>
      </c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1:13" ht="18.75" customHeight="1">
      <c r="A208" s="37"/>
      <c r="B208" s="38"/>
      <c r="C208" s="116" t="s">
        <v>12</v>
      </c>
      <c r="D208" s="116"/>
      <c r="E208" s="39"/>
      <c r="F208" s="40"/>
      <c r="G208" s="42"/>
      <c r="H208" s="42"/>
      <c r="I208" s="75">
        <v>-12.38</v>
      </c>
      <c r="J208" s="41"/>
      <c r="K208" s="42"/>
      <c r="L208" s="76">
        <v>-97</v>
      </c>
      <c r="M208" s="41"/>
    </row>
    <row r="209" spans="1:13" ht="33" customHeight="1">
      <c r="A209" s="58" t="s">
        <v>187</v>
      </c>
      <c r="B209" s="23" t="s">
        <v>188</v>
      </c>
      <c r="C209" s="118" t="s">
        <v>189</v>
      </c>
      <c r="D209" s="118"/>
      <c r="E209" s="23" t="s">
        <v>73</v>
      </c>
      <c r="F209" s="68">
        <v>-0.04752</v>
      </c>
      <c r="G209" s="69">
        <v>1042.47</v>
      </c>
      <c r="H209" s="24"/>
      <c r="I209" s="70">
        <v>-49.54</v>
      </c>
      <c r="J209" s="56" t="s">
        <v>163</v>
      </c>
      <c r="K209" s="36"/>
      <c r="L209" s="71">
        <v>-389</v>
      </c>
      <c r="M209" s="55"/>
    </row>
    <row r="210" spans="1:13" ht="18.75" customHeight="1">
      <c r="A210" s="25"/>
      <c r="B210" s="26"/>
      <c r="C210" s="119" t="s">
        <v>190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1:13" ht="18.75" customHeight="1">
      <c r="A211" s="27"/>
      <c r="B211" s="28"/>
      <c r="C211" s="117" t="s">
        <v>7</v>
      </c>
      <c r="D211" s="117"/>
      <c r="E211" s="29"/>
      <c r="F211" s="30"/>
      <c r="G211" s="72">
        <v>1042.47</v>
      </c>
      <c r="H211" s="62">
        <v>1</v>
      </c>
      <c r="I211" s="73">
        <v>-49.54</v>
      </c>
      <c r="J211" s="29"/>
      <c r="K211" s="63">
        <v>7.85</v>
      </c>
      <c r="L211" s="74">
        <v>-389</v>
      </c>
      <c r="M211" s="29"/>
    </row>
    <row r="212" spans="1:13" ht="28.5" customHeight="1">
      <c r="A212" s="32"/>
      <c r="B212" s="57" t="s">
        <v>163</v>
      </c>
      <c r="C212" s="115" t="s">
        <v>164</v>
      </c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1:13" ht="18.75" customHeight="1">
      <c r="A213" s="37"/>
      <c r="B213" s="38"/>
      <c r="C213" s="116" t="s">
        <v>12</v>
      </c>
      <c r="D213" s="116"/>
      <c r="E213" s="39"/>
      <c r="F213" s="40"/>
      <c r="G213" s="42"/>
      <c r="H213" s="42"/>
      <c r="I213" s="75">
        <v>-49.54</v>
      </c>
      <c r="J213" s="41"/>
      <c r="K213" s="42"/>
      <c r="L213" s="76">
        <v>-389</v>
      </c>
      <c r="M213" s="41"/>
    </row>
    <row r="214" spans="1:13" ht="68.25" customHeight="1">
      <c r="A214" s="58" t="s">
        <v>191</v>
      </c>
      <c r="B214" s="23" t="s">
        <v>150</v>
      </c>
      <c r="C214" s="118" t="s">
        <v>192</v>
      </c>
      <c r="D214" s="118"/>
      <c r="E214" s="23" t="s">
        <v>193</v>
      </c>
      <c r="F214" s="77">
        <v>8</v>
      </c>
      <c r="G214" s="69">
        <v>3375.8</v>
      </c>
      <c r="H214" s="24"/>
      <c r="I214" s="69">
        <v>27006.4</v>
      </c>
      <c r="J214" s="56" t="s">
        <v>163</v>
      </c>
      <c r="K214" s="36"/>
      <c r="L214" s="78">
        <v>212000</v>
      </c>
      <c r="M214" s="55"/>
    </row>
    <row r="215" spans="1:13" ht="18.75" customHeight="1">
      <c r="A215" s="25"/>
      <c r="B215" s="26"/>
      <c r="C215" s="119" t="s">
        <v>194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1:13" ht="18.75" customHeight="1">
      <c r="A216" s="27"/>
      <c r="B216" s="28"/>
      <c r="C216" s="117" t="s">
        <v>7</v>
      </c>
      <c r="D216" s="117"/>
      <c r="E216" s="29"/>
      <c r="F216" s="30"/>
      <c r="G216" s="72">
        <v>3375.8</v>
      </c>
      <c r="H216" s="62">
        <v>1</v>
      </c>
      <c r="I216" s="72">
        <v>27006.4</v>
      </c>
      <c r="J216" s="29"/>
      <c r="K216" s="63">
        <v>7.85</v>
      </c>
      <c r="L216" s="64">
        <v>212000</v>
      </c>
      <c r="M216" s="29"/>
    </row>
    <row r="217" spans="1:13" ht="28.5" customHeight="1">
      <c r="A217" s="32"/>
      <c r="B217" s="57" t="s">
        <v>163</v>
      </c>
      <c r="C217" s="115" t="s">
        <v>164</v>
      </c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1:13" ht="18.75" customHeight="1">
      <c r="A218" s="37"/>
      <c r="B218" s="38"/>
      <c r="C218" s="116" t="s">
        <v>12</v>
      </c>
      <c r="D218" s="116"/>
      <c r="E218" s="39"/>
      <c r="F218" s="40"/>
      <c r="G218" s="42"/>
      <c r="H218" s="42"/>
      <c r="I218" s="80">
        <v>27006.4</v>
      </c>
      <c r="J218" s="41"/>
      <c r="K218" s="42"/>
      <c r="L218" s="67">
        <v>212000</v>
      </c>
      <c r="M218" s="41"/>
    </row>
    <row r="219" spans="1:13" ht="50.25" customHeight="1">
      <c r="A219" s="58" t="s">
        <v>195</v>
      </c>
      <c r="B219" s="23" t="s">
        <v>196</v>
      </c>
      <c r="C219" s="118" t="s">
        <v>197</v>
      </c>
      <c r="D219" s="118"/>
      <c r="E219" s="23" t="s">
        <v>198</v>
      </c>
      <c r="F219" s="59">
        <v>0.8056</v>
      </c>
      <c r="G219" s="69">
        <v>6399.1</v>
      </c>
      <c r="H219" s="24"/>
      <c r="I219" s="24"/>
      <c r="J219" s="56" t="s">
        <v>199</v>
      </c>
      <c r="K219" s="24"/>
      <c r="L219" s="24"/>
      <c r="M219" s="55"/>
    </row>
    <row r="220" spans="1:13" ht="18.75" customHeight="1">
      <c r="A220" s="27"/>
      <c r="B220" s="28"/>
      <c r="C220" s="117" t="s">
        <v>24</v>
      </c>
      <c r="D220" s="117"/>
      <c r="E220" s="29" t="s">
        <v>10</v>
      </c>
      <c r="F220" s="30"/>
      <c r="G220" s="61">
        <v>218.93</v>
      </c>
      <c r="H220" s="65">
        <v>1.38</v>
      </c>
      <c r="I220" s="61">
        <v>243.39</v>
      </c>
      <c r="J220" s="29"/>
      <c r="K220" s="63">
        <v>41.37</v>
      </c>
      <c r="L220" s="64">
        <v>10069</v>
      </c>
      <c r="M220" s="52"/>
    </row>
    <row r="221" spans="1:13" ht="18.75" customHeight="1">
      <c r="A221" s="27"/>
      <c r="B221" s="28"/>
      <c r="C221" s="117" t="s">
        <v>6</v>
      </c>
      <c r="D221" s="117"/>
      <c r="E221" s="29"/>
      <c r="F221" s="30"/>
      <c r="G221" s="61">
        <v>30.25</v>
      </c>
      <c r="H221" s="65">
        <v>1.5</v>
      </c>
      <c r="I221" s="61">
        <v>36.55</v>
      </c>
      <c r="J221" s="29"/>
      <c r="K221" s="63">
        <v>6.88</v>
      </c>
      <c r="L221" s="62">
        <v>251</v>
      </c>
      <c r="M221" s="52"/>
    </row>
    <row r="222" spans="1:13" ht="18.75" customHeight="1">
      <c r="A222" s="27"/>
      <c r="B222" s="28"/>
      <c r="C222" s="117" t="s">
        <v>25</v>
      </c>
      <c r="D222" s="117"/>
      <c r="E222" s="29"/>
      <c r="F222" s="30"/>
      <c r="G222" s="61">
        <v>0.97</v>
      </c>
      <c r="H222" s="65">
        <v>1.5</v>
      </c>
      <c r="I222" s="61">
        <v>1.17</v>
      </c>
      <c r="J222" s="29"/>
      <c r="K222" s="63">
        <v>41.37</v>
      </c>
      <c r="L222" s="62">
        <v>48</v>
      </c>
      <c r="M222" s="52"/>
    </row>
    <row r="223" spans="1:13" ht="18.75" customHeight="1">
      <c r="A223" s="27"/>
      <c r="B223" s="28"/>
      <c r="C223" s="117" t="s">
        <v>7</v>
      </c>
      <c r="D223" s="117"/>
      <c r="E223" s="29"/>
      <c r="F223" s="30"/>
      <c r="G223" s="72">
        <v>6149.92</v>
      </c>
      <c r="H223" s="62">
        <v>1</v>
      </c>
      <c r="I223" s="72">
        <v>4954.38</v>
      </c>
      <c r="J223" s="29"/>
      <c r="K223" s="63">
        <v>3.19</v>
      </c>
      <c r="L223" s="64">
        <v>15804</v>
      </c>
      <c r="M223" s="53"/>
    </row>
    <row r="224" spans="1:13" ht="42" customHeight="1">
      <c r="A224" s="25"/>
      <c r="B224" s="31" t="s">
        <v>92</v>
      </c>
      <c r="C224" s="120" t="s">
        <v>93</v>
      </c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1:13" ht="28.5" customHeight="1">
      <c r="A225" s="25"/>
      <c r="B225" s="31" t="s">
        <v>94</v>
      </c>
      <c r="C225" s="120" t="s">
        <v>95</v>
      </c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1:13" ht="28.5" customHeight="1">
      <c r="A226" s="32"/>
      <c r="B226" s="57" t="s">
        <v>199</v>
      </c>
      <c r="C226" s="115" t="s">
        <v>200</v>
      </c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1:13" ht="28.5" customHeight="1">
      <c r="A227" s="27"/>
      <c r="B227" s="28"/>
      <c r="C227" s="117" t="s">
        <v>8</v>
      </c>
      <c r="D227" s="117"/>
      <c r="E227" s="34" t="s">
        <v>13</v>
      </c>
      <c r="F227" s="30"/>
      <c r="G227" s="35"/>
      <c r="H227" s="29" t="s">
        <v>165</v>
      </c>
      <c r="I227" s="61">
        <v>237.71</v>
      </c>
      <c r="J227" s="29"/>
      <c r="K227" s="29"/>
      <c r="L227" s="64">
        <v>9834</v>
      </c>
      <c r="M227" s="53"/>
    </row>
    <row r="228" spans="1:13" ht="42" customHeight="1">
      <c r="A228" s="27"/>
      <c r="B228" s="28"/>
      <c r="C228" s="117" t="s">
        <v>9</v>
      </c>
      <c r="D228" s="117"/>
      <c r="E228" s="34" t="s">
        <v>13</v>
      </c>
      <c r="F228" s="30"/>
      <c r="G228" s="35"/>
      <c r="H228" s="29" t="s">
        <v>166</v>
      </c>
      <c r="I228" s="61">
        <v>114.33</v>
      </c>
      <c r="J228" s="29"/>
      <c r="K228" s="29"/>
      <c r="L228" s="64">
        <v>4730</v>
      </c>
      <c r="M228" s="53"/>
    </row>
    <row r="229" spans="1:13" ht="13.5" customHeight="1">
      <c r="A229" s="27"/>
      <c r="B229" s="28"/>
      <c r="C229" s="117" t="s">
        <v>58</v>
      </c>
      <c r="D229" s="117"/>
      <c r="E229" s="29" t="s">
        <v>11</v>
      </c>
      <c r="F229" s="30"/>
      <c r="G229" s="65">
        <v>21.45</v>
      </c>
      <c r="H229" s="29" t="s">
        <v>99</v>
      </c>
      <c r="I229" s="29"/>
      <c r="J229" s="29"/>
      <c r="K229" s="29"/>
      <c r="L229" s="29"/>
      <c r="M229" s="65">
        <v>23.8533326</v>
      </c>
    </row>
    <row r="230" spans="1:13" ht="18.75" customHeight="1">
      <c r="A230" s="37"/>
      <c r="B230" s="38"/>
      <c r="C230" s="116" t="s">
        <v>12</v>
      </c>
      <c r="D230" s="116"/>
      <c r="E230" s="39"/>
      <c r="F230" s="40"/>
      <c r="G230" s="42"/>
      <c r="H230" s="42"/>
      <c r="I230" s="80">
        <v>5586.36</v>
      </c>
      <c r="J230" s="41"/>
      <c r="K230" s="42"/>
      <c r="L230" s="67">
        <v>40688</v>
      </c>
      <c r="M230" s="41"/>
    </row>
    <row r="231" spans="1:13" ht="28.5" customHeight="1">
      <c r="A231" s="58" t="s">
        <v>46</v>
      </c>
      <c r="B231" s="23" t="s">
        <v>201</v>
      </c>
      <c r="C231" s="118" t="s">
        <v>202</v>
      </c>
      <c r="D231" s="118"/>
      <c r="E231" s="23" t="s">
        <v>122</v>
      </c>
      <c r="F231" s="59">
        <v>80.56</v>
      </c>
      <c r="G231" s="60">
        <v>334.31</v>
      </c>
      <c r="H231" s="24"/>
      <c r="I231" s="69">
        <v>26932.01</v>
      </c>
      <c r="J231" s="56" t="s">
        <v>199</v>
      </c>
      <c r="K231" s="36"/>
      <c r="L231" s="78">
        <v>85913</v>
      </c>
      <c r="M231" s="55"/>
    </row>
    <row r="232" spans="1:13" ht="18.75" customHeight="1">
      <c r="A232" s="25"/>
      <c r="B232" s="26"/>
      <c r="C232" s="119" t="s">
        <v>203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1:13" ht="18.75" customHeight="1">
      <c r="A233" s="27"/>
      <c r="B233" s="28"/>
      <c r="C233" s="117" t="s">
        <v>7</v>
      </c>
      <c r="D233" s="117"/>
      <c r="E233" s="29"/>
      <c r="F233" s="30"/>
      <c r="G233" s="61">
        <v>334.31</v>
      </c>
      <c r="H233" s="62">
        <v>1</v>
      </c>
      <c r="I233" s="72">
        <v>26932.01</v>
      </c>
      <c r="J233" s="29"/>
      <c r="K233" s="63">
        <v>3.19</v>
      </c>
      <c r="L233" s="64">
        <v>85913</v>
      </c>
      <c r="M233" s="29"/>
    </row>
    <row r="234" spans="1:13" ht="28.5" customHeight="1">
      <c r="A234" s="32"/>
      <c r="B234" s="57" t="s">
        <v>199</v>
      </c>
      <c r="C234" s="115" t="s">
        <v>200</v>
      </c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1:13" ht="27.75" customHeight="1">
      <c r="A235" s="37"/>
      <c r="B235" s="38"/>
      <c r="C235" s="116" t="s">
        <v>12</v>
      </c>
      <c r="D235" s="116"/>
      <c r="E235" s="39"/>
      <c r="F235" s="40"/>
      <c r="G235" s="42"/>
      <c r="H235" s="42"/>
      <c r="I235" s="80">
        <v>26932.01</v>
      </c>
      <c r="J235" s="41"/>
      <c r="K235" s="42"/>
      <c r="L235" s="67">
        <v>85913</v>
      </c>
      <c r="M235" s="41"/>
    </row>
    <row r="236" spans="1:13" ht="45.75" customHeight="1">
      <c r="A236" s="58" t="s">
        <v>204</v>
      </c>
      <c r="B236" s="23" t="s">
        <v>205</v>
      </c>
      <c r="C236" s="118" t="s">
        <v>206</v>
      </c>
      <c r="D236" s="118"/>
      <c r="E236" s="23" t="s">
        <v>207</v>
      </c>
      <c r="F236" s="59">
        <v>1.5616</v>
      </c>
      <c r="G236" s="69">
        <v>11928.74</v>
      </c>
      <c r="H236" s="24"/>
      <c r="I236" s="24"/>
      <c r="J236" s="56" t="s">
        <v>199</v>
      </c>
      <c r="K236" s="24"/>
      <c r="L236" s="24"/>
      <c r="M236" s="55"/>
    </row>
    <row r="237" spans="1:13" ht="18.75" customHeight="1">
      <c r="A237" s="27"/>
      <c r="B237" s="28"/>
      <c r="C237" s="117" t="s">
        <v>24</v>
      </c>
      <c r="D237" s="117"/>
      <c r="E237" s="29" t="s">
        <v>10</v>
      </c>
      <c r="F237" s="30"/>
      <c r="G237" s="72">
        <v>1834.5</v>
      </c>
      <c r="H237" s="65">
        <v>1.38</v>
      </c>
      <c r="I237" s="72">
        <v>3953.36</v>
      </c>
      <c r="J237" s="29"/>
      <c r="K237" s="63">
        <v>41.37</v>
      </c>
      <c r="L237" s="64">
        <v>163551</v>
      </c>
      <c r="M237" s="52"/>
    </row>
    <row r="238" spans="1:13" ht="18.75" customHeight="1">
      <c r="A238" s="27"/>
      <c r="B238" s="28"/>
      <c r="C238" s="117" t="s">
        <v>6</v>
      </c>
      <c r="D238" s="117"/>
      <c r="E238" s="29"/>
      <c r="F238" s="30"/>
      <c r="G238" s="61">
        <v>49.42</v>
      </c>
      <c r="H238" s="65">
        <v>1.5</v>
      </c>
      <c r="I238" s="61">
        <v>115.76</v>
      </c>
      <c r="J238" s="29"/>
      <c r="K238" s="63">
        <v>6.88</v>
      </c>
      <c r="L238" s="62">
        <v>796</v>
      </c>
      <c r="M238" s="52"/>
    </row>
    <row r="239" spans="1:13" ht="18.75" customHeight="1">
      <c r="A239" s="27"/>
      <c r="B239" s="28"/>
      <c r="C239" s="117" t="s">
        <v>25</v>
      </c>
      <c r="D239" s="117"/>
      <c r="E239" s="29"/>
      <c r="F239" s="30"/>
      <c r="G239" s="61">
        <v>1.11</v>
      </c>
      <c r="H239" s="65">
        <v>1.5</v>
      </c>
      <c r="I239" s="61">
        <v>2.6</v>
      </c>
      <c r="J239" s="29"/>
      <c r="K239" s="63">
        <v>41.37</v>
      </c>
      <c r="L239" s="62">
        <v>108</v>
      </c>
      <c r="M239" s="52"/>
    </row>
    <row r="240" spans="1:13" ht="18.75" customHeight="1">
      <c r="A240" s="27"/>
      <c r="B240" s="28"/>
      <c r="C240" s="117" t="s">
        <v>7</v>
      </c>
      <c r="D240" s="117"/>
      <c r="E240" s="29"/>
      <c r="F240" s="30"/>
      <c r="G240" s="72">
        <v>10044.82</v>
      </c>
      <c r="H240" s="62">
        <v>1</v>
      </c>
      <c r="I240" s="72">
        <v>15685.99</v>
      </c>
      <c r="J240" s="29"/>
      <c r="K240" s="63">
        <v>3.19</v>
      </c>
      <c r="L240" s="64">
        <v>50038</v>
      </c>
      <c r="M240" s="53"/>
    </row>
    <row r="241" spans="1:13" ht="51.75" customHeight="1">
      <c r="A241" s="25"/>
      <c r="B241" s="31" t="s">
        <v>92</v>
      </c>
      <c r="C241" s="120" t="s">
        <v>93</v>
      </c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1:13" ht="28.5" customHeight="1">
      <c r="A242" s="25"/>
      <c r="B242" s="31" t="s">
        <v>94</v>
      </c>
      <c r="C242" s="120" t="s">
        <v>95</v>
      </c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1:13" ht="28.5" customHeight="1">
      <c r="A243" s="32"/>
      <c r="B243" s="57" t="s">
        <v>199</v>
      </c>
      <c r="C243" s="115" t="s">
        <v>200</v>
      </c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1:13" ht="28.5" customHeight="1">
      <c r="A244" s="27"/>
      <c r="B244" s="28"/>
      <c r="C244" s="117" t="s">
        <v>8</v>
      </c>
      <c r="D244" s="117"/>
      <c r="E244" s="34" t="s">
        <v>13</v>
      </c>
      <c r="F244" s="30"/>
      <c r="G244" s="35"/>
      <c r="H244" s="29" t="s">
        <v>208</v>
      </c>
      <c r="I244" s="72">
        <v>3560.36</v>
      </c>
      <c r="J244" s="29"/>
      <c r="K244" s="29"/>
      <c r="L244" s="64">
        <v>147293</v>
      </c>
      <c r="M244" s="53"/>
    </row>
    <row r="245" spans="1:13" ht="42" customHeight="1">
      <c r="A245" s="27"/>
      <c r="B245" s="28"/>
      <c r="C245" s="117" t="s">
        <v>9</v>
      </c>
      <c r="D245" s="117"/>
      <c r="E245" s="34" t="s">
        <v>13</v>
      </c>
      <c r="F245" s="30"/>
      <c r="G245" s="35"/>
      <c r="H245" s="29" t="s">
        <v>209</v>
      </c>
      <c r="I245" s="72">
        <v>1647.66</v>
      </c>
      <c r="J245" s="29"/>
      <c r="K245" s="29"/>
      <c r="L245" s="64">
        <v>68164</v>
      </c>
      <c r="M245" s="53"/>
    </row>
    <row r="246" spans="1:13" ht="28.5" customHeight="1">
      <c r="A246" s="27"/>
      <c r="B246" s="28"/>
      <c r="C246" s="117" t="s">
        <v>58</v>
      </c>
      <c r="D246" s="117"/>
      <c r="E246" s="29" t="s">
        <v>11</v>
      </c>
      <c r="F246" s="30"/>
      <c r="G246" s="65">
        <v>166.55</v>
      </c>
      <c r="H246" s="29" t="s">
        <v>99</v>
      </c>
      <c r="I246" s="29"/>
      <c r="J246" s="29"/>
      <c r="K246" s="29"/>
      <c r="L246" s="29"/>
      <c r="M246" s="65">
        <v>358.9315738</v>
      </c>
    </row>
    <row r="247" spans="1:13" ht="18.75" customHeight="1">
      <c r="A247" s="37"/>
      <c r="B247" s="38"/>
      <c r="C247" s="116" t="s">
        <v>12</v>
      </c>
      <c r="D247" s="116"/>
      <c r="E247" s="39"/>
      <c r="F247" s="40"/>
      <c r="G247" s="42"/>
      <c r="H247" s="42"/>
      <c r="I247" s="80">
        <v>24963.13</v>
      </c>
      <c r="J247" s="41"/>
      <c r="K247" s="42"/>
      <c r="L247" s="67">
        <v>429842</v>
      </c>
      <c r="M247" s="41"/>
    </row>
    <row r="248" spans="1:13" ht="28.5" customHeight="1">
      <c r="A248" s="58" t="s">
        <v>210</v>
      </c>
      <c r="B248" s="23" t="s">
        <v>211</v>
      </c>
      <c r="C248" s="118" t="s">
        <v>212</v>
      </c>
      <c r="D248" s="118"/>
      <c r="E248" s="23" t="s">
        <v>213</v>
      </c>
      <c r="F248" s="68">
        <v>-0.163968</v>
      </c>
      <c r="G248" s="69">
        <v>89760.28</v>
      </c>
      <c r="H248" s="24"/>
      <c r="I248" s="70">
        <v>-14717.81</v>
      </c>
      <c r="J248" s="56" t="s">
        <v>199</v>
      </c>
      <c r="K248" s="36"/>
      <c r="L248" s="71">
        <v>-46950</v>
      </c>
      <c r="M248" s="55"/>
    </row>
    <row r="249" spans="1:13" ht="18.75" customHeight="1">
      <c r="A249" s="25"/>
      <c r="B249" s="26"/>
      <c r="C249" s="119" t="s">
        <v>214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1:13" ht="18.75" customHeight="1">
      <c r="A250" s="27"/>
      <c r="B250" s="28"/>
      <c r="C250" s="117" t="s">
        <v>7</v>
      </c>
      <c r="D250" s="117"/>
      <c r="E250" s="29"/>
      <c r="F250" s="30"/>
      <c r="G250" s="72">
        <v>89760.28</v>
      </c>
      <c r="H250" s="62">
        <v>1</v>
      </c>
      <c r="I250" s="73">
        <v>-14717.81</v>
      </c>
      <c r="J250" s="29"/>
      <c r="K250" s="63">
        <v>3.19</v>
      </c>
      <c r="L250" s="74">
        <v>-46950</v>
      </c>
      <c r="M250" s="29"/>
    </row>
    <row r="251" spans="1:13" ht="28.5" customHeight="1">
      <c r="A251" s="32"/>
      <c r="B251" s="57" t="s">
        <v>199</v>
      </c>
      <c r="C251" s="115" t="s">
        <v>200</v>
      </c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1:13" ht="18.75" customHeight="1">
      <c r="A252" s="37"/>
      <c r="B252" s="38"/>
      <c r="C252" s="116" t="s">
        <v>12</v>
      </c>
      <c r="D252" s="116"/>
      <c r="E252" s="39"/>
      <c r="F252" s="40"/>
      <c r="G252" s="42"/>
      <c r="H252" s="42"/>
      <c r="I252" s="75">
        <v>-14717.81</v>
      </c>
      <c r="J252" s="41"/>
      <c r="K252" s="42"/>
      <c r="L252" s="76">
        <v>-46950</v>
      </c>
      <c r="M252" s="41"/>
    </row>
    <row r="253" spans="1:13" ht="42" customHeight="1">
      <c r="A253" s="58" t="s">
        <v>215</v>
      </c>
      <c r="B253" s="23" t="s">
        <v>216</v>
      </c>
      <c r="C253" s="118" t="s">
        <v>217</v>
      </c>
      <c r="D253" s="118"/>
      <c r="E253" s="23" t="s">
        <v>109</v>
      </c>
      <c r="F253" s="59">
        <v>163.968</v>
      </c>
      <c r="G253" s="60">
        <v>112.01</v>
      </c>
      <c r="H253" s="24"/>
      <c r="I253" s="69">
        <v>18366.06</v>
      </c>
      <c r="J253" s="56" t="s">
        <v>199</v>
      </c>
      <c r="K253" s="36"/>
      <c r="L253" s="78">
        <v>58588</v>
      </c>
      <c r="M253" s="55"/>
    </row>
    <row r="254" spans="1:13" ht="18.75" customHeight="1">
      <c r="A254" s="25"/>
      <c r="B254" s="26"/>
      <c r="C254" s="119" t="s">
        <v>218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1:13" ht="18.75" customHeight="1">
      <c r="A255" s="27"/>
      <c r="B255" s="28"/>
      <c r="C255" s="117" t="s">
        <v>7</v>
      </c>
      <c r="D255" s="117"/>
      <c r="E255" s="29"/>
      <c r="F255" s="30"/>
      <c r="G255" s="61">
        <v>112.01</v>
      </c>
      <c r="H255" s="62">
        <v>1</v>
      </c>
      <c r="I255" s="72">
        <v>18366.06</v>
      </c>
      <c r="J255" s="29"/>
      <c r="K255" s="63">
        <v>3.19</v>
      </c>
      <c r="L255" s="64">
        <v>58588</v>
      </c>
      <c r="M255" s="29"/>
    </row>
    <row r="256" spans="1:13" ht="28.5" customHeight="1">
      <c r="A256" s="32"/>
      <c r="B256" s="57" t="s">
        <v>199</v>
      </c>
      <c r="C256" s="115" t="s">
        <v>200</v>
      </c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1:13" ht="18.75" customHeight="1">
      <c r="A257" s="37"/>
      <c r="B257" s="38"/>
      <c r="C257" s="116" t="s">
        <v>12</v>
      </c>
      <c r="D257" s="116"/>
      <c r="E257" s="39"/>
      <c r="F257" s="40"/>
      <c r="G257" s="42"/>
      <c r="H257" s="42"/>
      <c r="I257" s="80">
        <v>18366.06</v>
      </c>
      <c r="J257" s="41"/>
      <c r="K257" s="42"/>
      <c r="L257" s="67">
        <v>58588</v>
      </c>
      <c r="M257" s="41"/>
    </row>
    <row r="258" spans="1:13" ht="40.5" customHeight="1">
      <c r="A258" s="58" t="s">
        <v>219</v>
      </c>
      <c r="B258" s="23" t="s">
        <v>220</v>
      </c>
      <c r="C258" s="118" t="s">
        <v>221</v>
      </c>
      <c r="D258" s="118"/>
      <c r="E258" s="23" t="s">
        <v>198</v>
      </c>
      <c r="F258" s="81">
        <v>3.47</v>
      </c>
      <c r="G258" s="60">
        <v>419.41</v>
      </c>
      <c r="H258" s="24"/>
      <c r="I258" s="24"/>
      <c r="J258" s="56" t="s">
        <v>199</v>
      </c>
      <c r="K258" s="24"/>
      <c r="L258" s="24"/>
      <c r="M258" s="55"/>
    </row>
    <row r="259" spans="1:13" ht="18.75" customHeight="1">
      <c r="A259" s="25"/>
      <c r="B259" s="26"/>
      <c r="C259" s="119" t="s">
        <v>222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1:13" ht="18.75" customHeight="1">
      <c r="A260" s="27"/>
      <c r="B260" s="28"/>
      <c r="C260" s="117" t="s">
        <v>24</v>
      </c>
      <c r="D260" s="117"/>
      <c r="E260" s="29" t="s">
        <v>10</v>
      </c>
      <c r="F260" s="30"/>
      <c r="G260" s="61">
        <v>68.61</v>
      </c>
      <c r="H260" s="65">
        <v>1.38</v>
      </c>
      <c r="I260" s="61">
        <v>328.55</v>
      </c>
      <c r="J260" s="29"/>
      <c r="K260" s="63">
        <v>41.37</v>
      </c>
      <c r="L260" s="64">
        <v>13592</v>
      </c>
      <c r="M260" s="52"/>
    </row>
    <row r="261" spans="1:13" ht="18.75" customHeight="1">
      <c r="A261" s="27"/>
      <c r="B261" s="28"/>
      <c r="C261" s="117" t="s">
        <v>7</v>
      </c>
      <c r="D261" s="117"/>
      <c r="E261" s="29"/>
      <c r="F261" s="30"/>
      <c r="G261" s="61">
        <v>350.8</v>
      </c>
      <c r="H261" s="62">
        <v>1</v>
      </c>
      <c r="I261" s="72">
        <v>1217.28</v>
      </c>
      <c r="J261" s="29"/>
      <c r="K261" s="63">
        <v>3.19</v>
      </c>
      <c r="L261" s="64">
        <v>3883</v>
      </c>
      <c r="M261" s="53"/>
    </row>
    <row r="262" spans="1:13" ht="42" customHeight="1">
      <c r="A262" s="25"/>
      <c r="B262" s="31" t="s">
        <v>92</v>
      </c>
      <c r="C262" s="120" t="s">
        <v>93</v>
      </c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1:13" ht="28.5" customHeight="1">
      <c r="A263" s="25"/>
      <c r="B263" s="31" t="s">
        <v>94</v>
      </c>
      <c r="C263" s="120" t="s">
        <v>95</v>
      </c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1:13" ht="28.5" customHeight="1">
      <c r="A264" s="32"/>
      <c r="B264" s="57" t="s">
        <v>199</v>
      </c>
      <c r="C264" s="115" t="s">
        <v>200</v>
      </c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1:13" ht="28.5" customHeight="1">
      <c r="A265" s="27"/>
      <c r="B265" s="28"/>
      <c r="C265" s="117" t="s">
        <v>8</v>
      </c>
      <c r="D265" s="117"/>
      <c r="E265" s="34" t="s">
        <v>13</v>
      </c>
      <c r="F265" s="30"/>
      <c r="G265" s="35"/>
      <c r="H265" s="29" t="s">
        <v>165</v>
      </c>
      <c r="I265" s="61">
        <v>319.35</v>
      </c>
      <c r="J265" s="29"/>
      <c r="K265" s="29"/>
      <c r="L265" s="64">
        <v>13211</v>
      </c>
      <c r="M265" s="53"/>
    </row>
    <row r="266" spans="1:13" ht="42" customHeight="1">
      <c r="A266" s="27"/>
      <c r="B266" s="28"/>
      <c r="C266" s="117" t="s">
        <v>9</v>
      </c>
      <c r="D266" s="117"/>
      <c r="E266" s="34" t="s">
        <v>13</v>
      </c>
      <c r="F266" s="30"/>
      <c r="G266" s="35"/>
      <c r="H266" s="29" t="s">
        <v>166</v>
      </c>
      <c r="I266" s="61">
        <v>153.6</v>
      </c>
      <c r="J266" s="29"/>
      <c r="K266" s="29"/>
      <c r="L266" s="64">
        <v>6354</v>
      </c>
      <c r="M266" s="53"/>
    </row>
    <row r="267" spans="1:13" ht="14.25" customHeight="1">
      <c r="A267" s="27"/>
      <c r="B267" s="28"/>
      <c r="C267" s="117" t="s">
        <v>58</v>
      </c>
      <c r="D267" s="117"/>
      <c r="E267" s="29" t="s">
        <v>11</v>
      </c>
      <c r="F267" s="30"/>
      <c r="G267" s="65">
        <v>6.7</v>
      </c>
      <c r="H267" s="29" t="s">
        <v>99</v>
      </c>
      <c r="I267" s="29"/>
      <c r="J267" s="29"/>
      <c r="K267" s="29"/>
      <c r="L267" s="29"/>
      <c r="M267" s="65">
        <v>32.08362</v>
      </c>
    </row>
    <row r="268" spans="1:13" ht="18.75" customHeight="1">
      <c r="A268" s="37"/>
      <c r="B268" s="38"/>
      <c r="C268" s="116" t="s">
        <v>12</v>
      </c>
      <c r="D268" s="116"/>
      <c r="E268" s="39"/>
      <c r="F268" s="40"/>
      <c r="G268" s="42"/>
      <c r="H268" s="42"/>
      <c r="I268" s="80">
        <v>2018.78</v>
      </c>
      <c r="J268" s="41"/>
      <c r="K268" s="42"/>
      <c r="L268" s="67">
        <v>37040</v>
      </c>
      <c r="M268" s="41"/>
    </row>
    <row r="269" spans="1:13" ht="28.5" customHeight="1">
      <c r="A269" s="58" t="s">
        <v>28</v>
      </c>
      <c r="B269" s="23" t="s">
        <v>223</v>
      </c>
      <c r="C269" s="118" t="s">
        <v>224</v>
      </c>
      <c r="D269" s="118"/>
      <c r="E269" s="23" t="s">
        <v>225</v>
      </c>
      <c r="F269" s="71">
        <v>-347</v>
      </c>
      <c r="G269" s="60">
        <v>3.13</v>
      </c>
      <c r="H269" s="24"/>
      <c r="I269" s="70">
        <v>-1086.11</v>
      </c>
      <c r="J269" s="56" t="s">
        <v>199</v>
      </c>
      <c r="K269" s="36"/>
      <c r="L269" s="71">
        <v>-3465</v>
      </c>
      <c r="M269" s="55"/>
    </row>
    <row r="270" spans="1:13" ht="18.75" customHeight="1">
      <c r="A270" s="25"/>
      <c r="B270" s="26"/>
      <c r="C270" s="119" t="s">
        <v>226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1:13" ht="18.75" customHeight="1">
      <c r="A271" s="27"/>
      <c r="B271" s="28"/>
      <c r="C271" s="117" t="s">
        <v>7</v>
      </c>
      <c r="D271" s="117"/>
      <c r="E271" s="29"/>
      <c r="F271" s="30"/>
      <c r="G271" s="61">
        <v>3.13</v>
      </c>
      <c r="H271" s="62">
        <v>1</v>
      </c>
      <c r="I271" s="73">
        <v>-1086.11</v>
      </c>
      <c r="J271" s="29"/>
      <c r="K271" s="63">
        <v>3.19</v>
      </c>
      <c r="L271" s="74">
        <v>-3465</v>
      </c>
      <c r="M271" s="29"/>
    </row>
    <row r="272" spans="1:13" ht="28.5" customHeight="1">
      <c r="A272" s="32"/>
      <c r="B272" s="57" t="s">
        <v>199</v>
      </c>
      <c r="C272" s="115" t="s">
        <v>200</v>
      </c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1:13" ht="18.75" customHeight="1">
      <c r="A273" s="37"/>
      <c r="B273" s="38"/>
      <c r="C273" s="116" t="s">
        <v>12</v>
      </c>
      <c r="D273" s="116"/>
      <c r="E273" s="39"/>
      <c r="F273" s="40"/>
      <c r="G273" s="42"/>
      <c r="H273" s="42"/>
      <c r="I273" s="75">
        <v>-1086.11</v>
      </c>
      <c r="J273" s="41"/>
      <c r="K273" s="42"/>
      <c r="L273" s="76">
        <v>-3465</v>
      </c>
      <c r="M273" s="41"/>
    </row>
    <row r="274" spans="1:13" ht="24.75" customHeight="1">
      <c r="A274" s="58" t="s">
        <v>227</v>
      </c>
      <c r="B274" s="23" t="s">
        <v>228</v>
      </c>
      <c r="C274" s="118" t="s">
        <v>229</v>
      </c>
      <c r="D274" s="118"/>
      <c r="E274" s="23" t="s">
        <v>122</v>
      </c>
      <c r="F274" s="77">
        <v>347</v>
      </c>
      <c r="G274" s="60">
        <v>42.2</v>
      </c>
      <c r="H274" s="24"/>
      <c r="I274" s="69">
        <v>14643.4</v>
      </c>
      <c r="J274" s="56" t="s">
        <v>199</v>
      </c>
      <c r="K274" s="36"/>
      <c r="L274" s="78">
        <v>46712</v>
      </c>
      <c r="M274" s="55"/>
    </row>
    <row r="275" spans="1:13" ht="18.75" customHeight="1">
      <c r="A275" s="25"/>
      <c r="B275" s="26"/>
      <c r="C275" s="119" t="s">
        <v>230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1:13" ht="18.75" customHeight="1">
      <c r="A276" s="27"/>
      <c r="B276" s="28"/>
      <c r="C276" s="117" t="s">
        <v>7</v>
      </c>
      <c r="D276" s="117"/>
      <c r="E276" s="29"/>
      <c r="F276" s="30"/>
      <c r="G276" s="61">
        <v>42.2</v>
      </c>
      <c r="H276" s="62">
        <v>1</v>
      </c>
      <c r="I276" s="72">
        <v>14643.4</v>
      </c>
      <c r="J276" s="29"/>
      <c r="K276" s="63">
        <v>3.19</v>
      </c>
      <c r="L276" s="64">
        <v>46712</v>
      </c>
      <c r="M276" s="29"/>
    </row>
    <row r="277" spans="1:13" ht="28.5" customHeight="1">
      <c r="A277" s="32"/>
      <c r="B277" s="57" t="s">
        <v>199</v>
      </c>
      <c r="C277" s="115" t="s">
        <v>200</v>
      </c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1:13" ht="26.25" customHeight="1">
      <c r="A278" s="37"/>
      <c r="B278" s="38"/>
      <c r="C278" s="116" t="s">
        <v>12</v>
      </c>
      <c r="D278" s="116"/>
      <c r="E278" s="39"/>
      <c r="F278" s="40"/>
      <c r="G278" s="42"/>
      <c r="H278" s="42"/>
      <c r="I278" s="80">
        <v>14643.4</v>
      </c>
      <c r="J278" s="41"/>
      <c r="K278" s="42"/>
      <c r="L278" s="67">
        <v>46712</v>
      </c>
      <c r="M278" s="41"/>
    </row>
    <row r="279" spans="1:13" ht="95.25" customHeight="1">
      <c r="A279" s="58" t="s">
        <v>231</v>
      </c>
      <c r="B279" s="23" t="s">
        <v>232</v>
      </c>
      <c r="C279" s="118" t="s">
        <v>233</v>
      </c>
      <c r="D279" s="118"/>
      <c r="E279" s="23" t="s">
        <v>234</v>
      </c>
      <c r="F279" s="59">
        <v>1.127</v>
      </c>
      <c r="G279" s="69">
        <v>12789.39</v>
      </c>
      <c r="H279" s="24"/>
      <c r="I279" s="24"/>
      <c r="J279" s="56" t="s">
        <v>235</v>
      </c>
      <c r="K279" s="24"/>
      <c r="L279" s="24"/>
      <c r="M279" s="55"/>
    </row>
    <row r="280" spans="1:13" ht="18.75" customHeight="1">
      <c r="A280" s="27"/>
      <c r="B280" s="28"/>
      <c r="C280" s="117" t="s">
        <v>24</v>
      </c>
      <c r="D280" s="117"/>
      <c r="E280" s="29" t="s">
        <v>10</v>
      </c>
      <c r="F280" s="30"/>
      <c r="G280" s="72">
        <v>1490.56</v>
      </c>
      <c r="H280" s="65">
        <v>1.38</v>
      </c>
      <c r="I280" s="72">
        <v>2318.21</v>
      </c>
      <c r="J280" s="29"/>
      <c r="K280" s="63">
        <v>41.37</v>
      </c>
      <c r="L280" s="64">
        <v>95904</v>
      </c>
      <c r="M280" s="52"/>
    </row>
    <row r="281" spans="1:13" ht="18.75" customHeight="1">
      <c r="A281" s="27"/>
      <c r="B281" s="28"/>
      <c r="C281" s="117" t="s">
        <v>6</v>
      </c>
      <c r="D281" s="117"/>
      <c r="E281" s="29"/>
      <c r="F281" s="30"/>
      <c r="G281" s="61">
        <v>20.65</v>
      </c>
      <c r="H281" s="65">
        <v>1.5</v>
      </c>
      <c r="I281" s="61">
        <v>34.91</v>
      </c>
      <c r="J281" s="29"/>
      <c r="K281" s="63">
        <v>5.25</v>
      </c>
      <c r="L281" s="62">
        <v>183</v>
      </c>
      <c r="M281" s="52"/>
    </row>
    <row r="282" spans="1:13" ht="18.75" customHeight="1">
      <c r="A282" s="27"/>
      <c r="B282" s="28"/>
      <c r="C282" s="117" t="s">
        <v>7</v>
      </c>
      <c r="D282" s="117"/>
      <c r="E282" s="29"/>
      <c r="F282" s="30"/>
      <c r="G282" s="72">
        <v>11278.18</v>
      </c>
      <c r="H282" s="62">
        <v>1</v>
      </c>
      <c r="I282" s="72">
        <v>12710.51</v>
      </c>
      <c r="J282" s="29"/>
      <c r="K282" s="63">
        <v>6.51</v>
      </c>
      <c r="L282" s="64">
        <v>82745</v>
      </c>
      <c r="M282" s="53"/>
    </row>
    <row r="283" spans="1:13" ht="48" customHeight="1">
      <c r="A283" s="25"/>
      <c r="B283" s="31" t="s">
        <v>92</v>
      </c>
      <c r="C283" s="120" t="s">
        <v>93</v>
      </c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3" ht="28.5" customHeight="1">
      <c r="A284" s="25"/>
      <c r="B284" s="31" t="s">
        <v>94</v>
      </c>
      <c r="C284" s="120" t="s">
        <v>95</v>
      </c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1:13" ht="28.5" customHeight="1">
      <c r="A285" s="32"/>
      <c r="B285" s="57" t="s">
        <v>235</v>
      </c>
      <c r="C285" s="115" t="s">
        <v>236</v>
      </c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1:13" ht="28.5" customHeight="1">
      <c r="A286" s="27"/>
      <c r="B286" s="28"/>
      <c r="C286" s="117" t="s">
        <v>8</v>
      </c>
      <c r="D286" s="117"/>
      <c r="E286" s="34" t="s">
        <v>13</v>
      </c>
      <c r="F286" s="30"/>
      <c r="G286" s="35"/>
      <c r="H286" s="29" t="s">
        <v>165</v>
      </c>
      <c r="I286" s="72">
        <v>2253.3</v>
      </c>
      <c r="J286" s="29"/>
      <c r="K286" s="29"/>
      <c r="L286" s="64">
        <v>93219</v>
      </c>
      <c r="M286" s="53"/>
    </row>
    <row r="287" spans="1:13" ht="29.25" customHeight="1">
      <c r="A287" s="27"/>
      <c r="B287" s="28"/>
      <c r="C287" s="117" t="s">
        <v>9</v>
      </c>
      <c r="D287" s="117"/>
      <c r="E287" s="34" t="s">
        <v>13</v>
      </c>
      <c r="F287" s="30"/>
      <c r="G287" s="35"/>
      <c r="H287" s="29" t="s">
        <v>166</v>
      </c>
      <c r="I287" s="72">
        <v>1083.76</v>
      </c>
      <c r="J287" s="29"/>
      <c r="K287" s="29"/>
      <c r="L287" s="64">
        <v>44835</v>
      </c>
      <c r="M287" s="53"/>
    </row>
    <row r="288" spans="1:13" ht="16.5" customHeight="1">
      <c r="A288" s="27"/>
      <c r="B288" s="28"/>
      <c r="C288" s="117" t="s">
        <v>58</v>
      </c>
      <c r="D288" s="117"/>
      <c r="E288" s="29" t="s">
        <v>11</v>
      </c>
      <c r="F288" s="30"/>
      <c r="G288" s="62">
        <v>137</v>
      </c>
      <c r="H288" s="29" t="s">
        <v>99</v>
      </c>
      <c r="I288" s="29"/>
      <c r="J288" s="29"/>
      <c r="K288" s="29"/>
      <c r="L288" s="29"/>
      <c r="M288" s="65">
        <v>213.07062</v>
      </c>
    </row>
    <row r="289" spans="1:13" ht="18.75" customHeight="1">
      <c r="A289" s="37"/>
      <c r="B289" s="38"/>
      <c r="C289" s="116" t="s">
        <v>12</v>
      </c>
      <c r="D289" s="116"/>
      <c r="E289" s="39"/>
      <c r="F289" s="40"/>
      <c r="G289" s="42"/>
      <c r="H289" s="42"/>
      <c r="I289" s="80">
        <v>18400.69</v>
      </c>
      <c r="J289" s="41"/>
      <c r="K289" s="42"/>
      <c r="L289" s="67">
        <v>316886</v>
      </c>
      <c r="M289" s="41"/>
    </row>
    <row r="290" spans="1:13" ht="28.5" customHeight="1">
      <c r="A290" s="58" t="s">
        <v>237</v>
      </c>
      <c r="B290" s="23" t="s">
        <v>238</v>
      </c>
      <c r="C290" s="118" t="s">
        <v>239</v>
      </c>
      <c r="D290" s="118"/>
      <c r="E290" s="23" t="s">
        <v>73</v>
      </c>
      <c r="F290" s="59">
        <v>11.6081</v>
      </c>
      <c r="G290" s="60">
        <v>803.67</v>
      </c>
      <c r="H290" s="24"/>
      <c r="I290" s="69">
        <v>9329.08</v>
      </c>
      <c r="J290" s="56" t="s">
        <v>235</v>
      </c>
      <c r="K290" s="36"/>
      <c r="L290" s="78">
        <v>60732</v>
      </c>
      <c r="M290" s="55"/>
    </row>
    <row r="291" spans="1:13" ht="18.75" customHeight="1">
      <c r="A291" s="25"/>
      <c r="B291" s="26"/>
      <c r="C291" s="119" t="s">
        <v>240</v>
      </c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1:13" ht="18.75" customHeight="1">
      <c r="A292" s="27"/>
      <c r="B292" s="28"/>
      <c r="C292" s="117" t="s">
        <v>7</v>
      </c>
      <c r="D292" s="117"/>
      <c r="E292" s="29"/>
      <c r="F292" s="30"/>
      <c r="G292" s="61">
        <v>803.67</v>
      </c>
      <c r="H292" s="62">
        <v>1</v>
      </c>
      <c r="I292" s="72">
        <v>9329.08</v>
      </c>
      <c r="J292" s="29"/>
      <c r="K292" s="63">
        <v>6.51</v>
      </c>
      <c r="L292" s="64">
        <v>60732</v>
      </c>
      <c r="M292" s="29"/>
    </row>
    <row r="293" spans="1:13" ht="28.5" customHeight="1">
      <c r="A293" s="32"/>
      <c r="B293" s="57" t="s">
        <v>235</v>
      </c>
      <c r="C293" s="115" t="s">
        <v>236</v>
      </c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1:13" ht="18.75" customHeight="1">
      <c r="A294" s="37"/>
      <c r="B294" s="38"/>
      <c r="C294" s="116" t="s">
        <v>12</v>
      </c>
      <c r="D294" s="116"/>
      <c r="E294" s="39"/>
      <c r="F294" s="40"/>
      <c r="G294" s="42"/>
      <c r="H294" s="42"/>
      <c r="I294" s="80">
        <v>9329.08</v>
      </c>
      <c r="J294" s="41"/>
      <c r="K294" s="42"/>
      <c r="L294" s="67">
        <v>60732</v>
      </c>
      <c r="M294" s="41"/>
    </row>
    <row r="295" spans="1:13" ht="75.75" customHeight="1">
      <c r="A295" s="58" t="s">
        <v>241</v>
      </c>
      <c r="B295" s="23" t="s">
        <v>242</v>
      </c>
      <c r="C295" s="118" t="s">
        <v>243</v>
      </c>
      <c r="D295" s="118"/>
      <c r="E295" s="23" t="s">
        <v>244</v>
      </c>
      <c r="F295" s="59">
        <v>2.254</v>
      </c>
      <c r="G295" s="60">
        <v>551.65</v>
      </c>
      <c r="H295" s="24"/>
      <c r="I295" s="24"/>
      <c r="J295" s="56" t="s">
        <v>245</v>
      </c>
      <c r="K295" s="24"/>
      <c r="L295" s="24"/>
      <c r="M295" s="55"/>
    </row>
    <row r="296" spans="1:13" ht="18.75" customHeight="1">
      <c r="A296" s="25"/>
      <c r="B296" s="26"/>
      <c r="C296" s="119" t="s">
        <v>246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1:13" ht="18.75" customHeight="1">
      <c r="A297" s="27"/>
      <c r="B297" s="28"/>
      <c r="C297" s="117" t="s">
        <v>24</v>
      </c>
      <c r="D297" s="117"/>
      <c r="E297" s="29" t="s">
        <v>10</v>
      </c>
      <c r="F297" s="30"/>
      <c r="G297" s="61">
        <v>136.81</v>
      </c>
      <c r="H297" s="65">
        <v>1.38</v>
      </c>
      <c r="I297" s="61">
        <v>425.55</v>
      </c>
      <c r="J297" s="29"/>
      <c r="K297" s="63">
        <v>41.37</v>
      </c>
      <c r="L297" s="64">
        <v>17605</v>
      </c>
      <c r="M297" s="52"/>
    </row>
    <row r="298" spans="1:13" ht="18.75" customHeight="1">
      <c r="A298" s="27"/>
      <c r="B298" s="28"/>
      <c r="C298" s="117" t="s">
        <v>6</v>
      </c>
      <c r="D298" s="117"/>
      <c r="E298" s="29"/>
      <c r="F298" s="30"/>
      <c r="G298" s="61">
        <v>3.13</v>
      </c>
      <c r="H298" s="65">
        <v>1.5</v>
      </c>
      <c r="I298" s="61">
        <v>10.58</v>
      </c>
      <c r="J298" s="29"/>
      <c r="K298" s="63">
        <v>7.06</v>
      </c>
      <c r="L298" s="62">
        <v>75</v>
      </c>
      <c r="M298" s="52"/>
    </row>
    <row r="299" spans="1:13" ht="18.75" customHeight="1">
      <c r="A299" s="27"/>
      <c r="B299" s="28"/>
      <c r="C299" s="117" t="s">
        <v>25</v>
      </c>
      <c r="D299" s="117"/>
      <c r="E299" s="29"/>
      <c r="F299" s="30"/>
      <c r="G299" s="61">
        <v>0.14</v>
      </c>
      <c r="H299" s="65">
        <v>1.5</v>
      </c>
      <c r="I299" s="61">
        <v>0.47</v>
      </c>
      <c r="J299" s="29"/>
      <c r="K299" s="63">
        <v>41.37</v>
      </c>
      <c r="L299" s="62">
        <v>19</v>
      </c>
      <c r="M299" s="52"/>
    </row>
    <row r="300" spans="1:13" ht="18.75" customHeight="1">
      <c r="A300" s="27"/>
      <c r="B300" s="28"/>
      <c r="C300" s="117" t="s">
        <v>7</v>
      </c>
      <c r="D300" s="117"/>
      <c r="E300" s="29"/>
      <c r="F300" s="30"/>
      <c r="G300" s="61">
        <v>411.71</v>
      </c>
      <c r="H300" s="62">
        <v>1</v>
      </c>
      <c r="I300" s="61">
        <v>927.99</v>
      </c>
      <c r="J300" s="29"/>
      <c r="K300" s="63">
        <v>4.02</v>
      </c>
      <c r="L300" s="64">
        <v>3731</v>
      </c>
      <c r="M300" s="53"/>
    </row>
    <row r="301" spans="1:13" ht="42" customHeight="1">
      <c r="A301" s="25"/>
      <c r="B301" s="31" t="s">
        <v>92</v>
      </c>
      <c r="C301" s="120" t="s">
        <v>93</v>
      </c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1:13" ht="28.5" customHeight="1">
      <c r="A302" s="25"/>
      <c r="B302" s="31" t="s">
        <v>94</v>
      </c>
      <c r="C302" s="120" t="s">
        <v>95</v>
      </c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1:13" ht="28.5" customHeight="1">
      <c r="A303" s="32"/>
      <c r="B303" s="57" t="s">
        <v>245</v>
      </c>
      <c r="C303" s="115" t="s">
        <v>247</v>
      </c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</row>
    <row r="304" spans="1:13" ht="28.5" customHeight="1">
      <c r="A304" s="27"/>
      <c r="B304" s="28"/>
      <c r="C304" s="117" t="s">
        <v>8</v>
      </c>
      <c r="D304" s="117"/>
      <c r="E304" s="34" t="s">
        <v>13</v>
      </c>
      <c r="F304" s="30"/>
      <c r="G304" s="35"/>
      <c r="H304" s="29" t="s">
        <v>208</v>
      </c>
      <c r="I304" s="61">
        <v>383.42</v>
      </c>
      <c r="J304" s="29"/>
      <c r="K304" s="29"/>
      <c r="L304" s="64">
        <v>15862</v>
      </c>
      <c r="M304" s="53"/>
    </row>
    <row r="305" spans="1:13" ht="42" customHeight="1">
      <c r="A305" s="27"/>
      <c r="B305" s="28"/>
      <c r="C305" s="117" t="s">
        <v>9</v>
      </c>
      <c r="D305" s="117"/>
      <c r="E305" s="34" t="s">
        <v>13</v>
      </c>
      <c r="F305" s="30"/>
      <c r="G305" s="35"/>
      <c r="H305" s="29" t="s">
        <v>209</v>
      </c>
      <c r="I305" s="61">
        <v>177.44</v>
      </c>
      <c r="J305" s="29"/>
      <c r="K305" s="29"/>
      <c r="L305" s="64">
        <v>7340</v>
      </c>
      <c r="M305" s="53"/>
    </row>
    <row r="306" spans="1:13" ht="17.25" customHeight="1">
      <c r="A306" s="27"/>
      <c r="B306" s="28"/>
      <c r="C306" s="117" t="s">
        <v>58</v>
      </c>
      <c r="D306" s="117"/>
      <c r="E306" s="29" t="s">
        <v>11</v>
      </c>
      <c r="F306" s="30"/>
      <c r="G306" s="62">
        <v>12</v>
      </c>
      <c r="H306" s="29" t="s">
        <v>99</v>
      </c>
      <c r="I306" s="29"/>
      <c r="J306" s="29"/>
      <c r="K306" s="29"/>
      <c r="L306" s="29"/>
      <c r="M306" s="65">
        <v>37.3289448</v>
      </c>
    </row>
    <row r="307" spans="1:13" ht="18.75" customHeight="1">
      <c r="A307" s="37"/>
      <c r="B307" s="38"/>
      <c r="C307" s="116" t="s">
        <v>12</v>
      </c>
      <c r="D307" s="116"/>
      <c r="E307" s="39"/>
      <c r="F307" s="40"/>
      <c r="G307" s="42"/>
      <c r="H307" s="42"/>
      <c r="I307" s="80">
        <v>1924.98</v>
      </c>
      <c r="J307" s="41"/>
      <c r="K307" s="42"/>
      <c r="L307" s="67">
        <v>44613</v>
      </c>
      <c r="M307" s="41"/>
    </row>
    <row r="308" spans="1:13" ht="17.25" customHeight="1">
      <c r="A308" s="58" t="s">
        <v>45</v>
      </c>
      <c r="B308" s="23" t="s">
        <v>248</v>
      </c>
      <c r="C308" s="118" t="s">
        <v>249</v>
      </c>
      <c r="D308" s="118"/>
      <c r="E308" s="23" t="s">
        <v>250</v>
      </c>
      <c r="F308" s="68">
        <v>-0.065366</v>
      </c>
      <c r="G308" s="69">
        <v>3047.62</v>
      </c>
      <c r="H308" s="24"/>
      <c r="I308" s="70">
        <v>-199.21</v>
      </c>
      <c r="J308" s="56" t="s">
        <v>245</v>
      </c>
      <c r="K308" s="36"/>
      <c r="L308" s="71">
        <v>-801</v>
      </c>
      <c r="M308" s="55"/>
    </row>
    <row r="309" spans="1:13" ht="18.75" customHeight="1">
      <c r="A309" s="25"/>
      <c r="B309" s="26"/>
      <c r="C309" s="119" t="s">
        <v>251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</row>
    <row r="310" spans="1:13" ht="18.75" customHeight="1">
      <c r="A310" s="27"/>
      <c r="B310" s="28"/>
      <c r="C310" s="117" t="s">
        <v>7</v>
      </c>
      <c r="D310" s="117"/>
      <c r="E310" s="29"/>
      <c r="F310" s="30"/>
      <c r="G310" s="72">
        <v>3047.62</v>
      </c>
      <c r="H310" s="62">
        <v>1</v>
      </c>
      <c r="I310" s="73">
        <v>-199.21</v>
      </c>
      <c r="J310" s="29"/>
      <c r="K310" s="63">
        <v>4.02</v>
      </c>
      <c r="L310" s="74">
        <v>-801</v>
      </c>
      <c r="M310" s="29"/>
    </row>
    <row r="311" spans="1:13" ht="28.5" customHeight="1">
      <c r="A311" s="32"/>
      <c r="B311" s="57" t="s">
        <v>245</v>
      </c>
      <c r="C311" s="115" t="s">
        <v>247</v>
      </c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</row>
    <row r="312" spans="1:13" ht="18.75" customHeight="1">
      <c r="A312" s="37"/>
      <c r="B312" s="38"/>
      <c r="C312" s="116" t="s">
        <v>12</v>
      </c>
      <c r="D312" s="116"/>
      <c r="E312" s="39"/>
      <c r="F312" s="40"/>
      <c r="G312" s="42"/>
      <c r="H312" s="42"/>
      <c r="I312" s="75">
        <v>-199.21</v>
      </c>
      <c r="J312" s="41"/>
      <c r="K312" s="42"/>
      <c r="L312" s="76">
        <v>-801</v>
      </c>
      <c r="M312" s="41"/>
    </row>
    <row r="313" spans="1:13" ht="16.5" customHeight="1">
      <c r="A313" s="58" t="s">
        <v>252</v>
      </c>
      <c r="B313" s="23" t="s">
        <v>253</v>
      </c>
      <c r="C313" s="118" t="s">
        <v>254</v>
      </c>
      <c r="D313" s="118"/>
      <c r="E313" s="23" t="s">
        <v>250</v>
      </c>
      <c r="F313" s="59">
        <v>0.065366</v>
      </c>
      <c r="G313" s="69">
        <v>13995.55</v>
      </c>
      <c r="H313" s="24"/>
      <c r="I313" s="60">
        <v>914.83</v>
      </c>
      <c r="J313" s="56" t="s">
        <v>245</v>
      </c>
      <c r="K313" s="36"/>
      <c r="L313" s="78">
        <v>3678</v>
      </c>
      <c r="M313" s="55"/>
    </row>
    <row r="314" spans="1:13" ht="17.25" customHeight="1">
      <c r="A314" s="25"/>
      <c r="B314" s="26"/>
      <c r="C314" s="119" t="s">
        <v>255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</row>
    <row r="315" spans="1:13" ht="17.25" customHeight="1">
      <c r="A315" s="27"/>
      <c r="B315" s="28"/>
      <c r="C315" s="117" t="s">
        <v>7</v>
      </c>
      <c r="D315" s="117"/>
      <c r="E315" s="29"/>
      <c r="F315" s="30"/>
      <c r="G315" s="72">
        <v>13995.55</v>
      </c>
      <c r="H315" s="62">
        <v>1</v>
      </c>
      <c r="I315" s="61">
        <v>914.83</v>
      </c>
      <c r="J315" s="29"/>
      <c r="K315" s="63">
        <v>4.02</v>
      </c>
      <c r="L315" s="64">
        <v>3678</v>
      </c>
      <c r="M315" s="29"/>
    </row>
    <row r="316" spans="1:13" ht="28.5" customHeight="1">
      <c r="A316" s="32"/>
      <c r="B316" s="57" t="s">
        <v>245</v>
      </c>
      <c r="C316" s="115" t="s">
        <v>247</v>
      </c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</row>
    <row r="317" spans="1:13" ht="18.75" customHeight="1">
      <c r="A317" s="37"/>
      <c r="B317" s="38"/>
      <c r="C317" s="116" t="s">
        <v>12</v>
      </c>
      <c r="D317" s="116"/>
      <c r="E317" s="39"/>
      <c r="F317" s="40"/>
      <c r="G317" s="42"/>
      <c r="H317" s="42"/>
      <c r="I317" s="66">
        <v>914.83</v>
      </c>
      <c r="J317" s="41"/>
      <c r="K317" s="42"/>
      <c r="L317" s="67">
        <v>3678</v>
      </c>
      <c r="M317" s="41"/>
    </row>
    <row r="318" spans="1:13" ht="100.5" customHeight="1">
      <c r="A318" s="58" t="s">
        <v>256</v>
      </c>
      <c r="B318" s="23" t="s">
        <v>257</v>
      </c>
      <c r="C318" s="118" t="s">
        <v>258</v>
      </c>
      <c r="D318" s="118"/>
      <c r="E318" s="23" t="s">
        <v>234</v>
      </c>
      <c r="F318" s="59">
        <v>0.42</v>
      </c>
      <c r="G318" s="69">
        <v>6303.83</v>
      </c>
      <c r="H318" s="24"/>
      <c r="I318" s="24"/>
      <c r="J318" s="56" t="s">
        <v>259</v>
      </c>
      <c r="K318" s="24"/>
      <c r="L318" s="24"/>
      <c r="M318" s="55"/>
    </row>
    <row r="319" spans="1:13" ht="18.75" customHeight="1">
      <c r="A319" s="27"/>
      <c r="B319" s="28"/>
      <c r="C319" s="117" t="s">
        <v>24</v>
      </c>
      <c r="D319" s="117"/>
      <c r="E319" s="29" t="s">
        <v>10</v>
      </c>
      <c r="F319" s="30"/>
      <c r="G319" s="72">
        <v>1451.45</v>
      </c>
      <c r="H319" s="65">
        <v>1.38</v>
      </c>
      <c r="I319" s="61">
        <v>841.26</v>
      </c>
      <c r="J319" s="29"/>
      <c r="K319" s="63">
        <v>41.37</v>
      </c>
      <c r="L319" s="64">
        <v>34803</v>
      </c>
      <c r="M319" s="52"/>
    </row>
    <row r="320" spans="1:13" ht="18.75" customHeight="1">
      <c r="A320" s="27"/>
      <c r="B320" s="28"/>
      <c r="C320" s="117" t="s">
        <v>6</v>
      </c>
      <c r="D320" s="117"/>
      <c r="E320" s="29"/>
      <c r="F320" s="30"/>
      <c r="G320" s="61">
        <v>22.33</v>
      </c>
      <c r="H320" s="65">
        <v>1.5</v>
      </c>
      <c r="I320" s="61">
        <v>14.07</v>
      </c>
      <c r="J320" s="29"/>
      <c r="K320" s="63">
        <v>7.06</v>
      </c>
      <c r="L320" s="62">
        <v>99</v>
      </c>
      <c r="M320" s="52"/>
    </row>
    <row r="321" spans="1:13" ht="18.75" customHeight="1">
      <c r="A321" s="27"/>
      <c r="B321" s="28"/>
      <c r="C321" s="117" t="s">
        <v>7</v>
      </c>
      <c r="D321" s="117"/>
      <c r="E321" s="29"/>
      <c r="F321" s="30"/>
      <c r="G321" s="72">
        <v>4830.05</v>
      </c>
      <c r="H321" s="62">
        <v>1</v>
      </c>
      <c r="I321" s="72">
        <v>2028.62</v>
      </c>
      <c r="J321" s="29"/>
      <c r="K321" s="63">
        <v>4.28</v>
      </c>
      <c r="L321" s="64">
        <v>8682</v>
      </c>
      <c r="M321" s="53"/>
    </row>
    <row r="322" spans="1:13" ht="54.75" customHeight="1">
      <c r="A322" s="25"/>
      <c r="B322" s="31" t="s">
        <v>92</v>
      </c>
      <c r="C322" s="120" t="s">
        <v>93</v>
      </c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</row>
    <row r="323" spans="1:13" ht="28.5" customHeight="1">
      <c r="A323" s="25"/>
      <c r="B323" s="31" t="s">
        <v>94</v>
      </c>
      <c r="C323" s="120" t="s">
        <v>95</v>
      </c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</row>
    <row r="324" spans="1:13" ht="28.5" customHeight="1">
      <c r="A324" s="32"/>
      <c r="B324" s="57" t="s">
        <v>259</v>
      </c>
      <c r="C324" s="115" t="s">
        <v>260</v>
      </c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</row>
    <row r="325" spans="1:13" ht="28.5" customHeight="1">
      <c r="A325" s="27"/>
      <c r="B325" s="28"/>
      <c r="C325" s="117" t="s">
        <v>8</v>
      </c>
      <c r="D325" s="117"/>
      <c r="E325" s="34" t="s">
        <v>13</v>
      </c>
      <c r="F325" s="30"/>
      <c r="G325" s="35"/>
      <c r="H325" s="29" t="s">
        <v>165</v>
      </c>
      <c r="I325" s="61">
        <v>817.7</v>
      </c>
      <c r="J325" s="29"/>
      <c r="K325" s="29"/>
      <c r="L325" s="64">
        <v>33829</v>
      </c>
      <c r="M325" s="53"/>
    </row>
    <row r="326" spans="1:13" ht="42" customHeight="1">
      <c r="A326" s="27"/>
      <c r="B326" s="28"/>
      <c r="C326" s="117" t="s">
        <v>9</v>
      </c>
      <c r="D326" s="117"/>
      <c r="E326" s="34" t="s">
        <v>13</v>
      </c>
      <c r="F326" s="30"/>
      <c r="G326" s="35"/>
      <c r="H326" s="29" t="s">
        <v>166</v>
      </c>
      <c r="I326" s="61">
        <v>393.29</v>
      </c>
      <c r="J326" s="29"/>
      <c r="K326" s="29"/>
      <c r="L326" s="64">
        <v>16270</v>
      </c>
      <c r="M326" s="53"/>
    </row>
    <row r="327" spans="1:13" ht="16.5" customHeight="1">
      <c r="A327" s="27"/>
      <c r="B327" s="28"/>
      <c r="C327" s="117" t="s">
        <v>58</v>
      </c>
      <c r="D327" s="117"/>
      <c r="E327" s="29" t="s">
        <v>11</v>
      </c>
      <c r="F327" s="30"/>
      <c r="G327" s="62">
        <v>143</v>
      </c>
      <c r="H327" s="29" t="s">
        <v>99</v>
      </c>
      <c r="I327" s="29"/>
      <c r="J327" s="29"/>
      <c r="K327" s="29"/>
      <c r="L327" s="29"/>
      <c r="M327" s="65">
        <v>82.8828</v>
      </c>
    </row>
    <row r="328" spans="1:13" ht="18.75" customHeight="1">
      <c r="A328" s="37"/>
      <c r="B328" s="38"/>
      <c r="C328" s="116" t="s">
        <v>12</v>
      </c>
      <c r="D328" s="116"/>
      <c r="E328" s="39"/>
      <c r="F328" s="40"/>
      <c r="G328" s="42"/>
      <c r="H328" s="42"/>
      <c r="I328" s="80">
        <v>4094.94</v>
      </c>
      <c r="J328" s="41"/>
      <c r="K328" s="42"/>
      <c r="L328" s="67">
        <v>93683</v>
      </c>
      <c r="M328" s="41"/>
    </row>
    <row r="329" spans="1:13" ht="27" customHeight="1">
      <c r="A329" s="58" t="s">
        <v>261</v>
      </c>
      <c r="B329" s="23" t="s">
        <v>262</v>
      </c>
      <c r="C329" s="118" t="s">
        <v>263</v>
      </c>
      <c r="D329" s="118"/>
      <c r="E329" s="23" t="s">
        <v>122</v>
      </c>
      <c r="F329" s="68">
        <v>-36.54</v>
      </c>
      <c r="G329" s="60">
        <v>3.81</v>
      </c>
      <c r="H329" s="24"/>
      <c r="I329" s="70">
        <v>-139.22</v>
      </c>
      <c r="J329" s="56" t="s">
        <v>259</v>
      </c>
      <c r="K329" s="36"/>
      <c r="L329" s="71">
        <v>-596</v>
      </c>
      <c r="M329" s="55"/>
    </row>
    <row r="330" spans="1:13" ht="17.25" customHeight="1">
      <c r="A330" s="25"/>
      <c r="B330" s="26"/>
      <c r="C330" s="119" t="s">
        <v>264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</row>
    <row r="331" spans="1:13" ht="17.25" customHeight="1">
      <c r="A331" s="27"/>
      <c r="B331" s="28"/>
      <c r="C331" s="117" t="s">
        <v>7</v>
      </c>
      <c r="D331" s="117"/>
      <c r="E331" s="29"/>
      <c r="F331" s="30"/>
      <c r="G331" s="61">
        <v>3.81</v>
      </c>
      <c r="H331" s="62">
        <v>1</v>
      </c>
      <c r="I331" s="73">
        <v>-139.22</v>
      </c>
      <c r="J331" s="29"/>
      <c r="K331" s="63">
        <v>4.28</v>
      </c>
      <c r="L331" s="74">
        <v>-596</v>
      </c>
      <c r="M331" s="29"/>
    </row>
    <row r="332" spans="1:13" ht="28.5" customHeight="1">
      <c r="A332" s="32"/>
      <c r="B332" s="57" t="s">
        <v>259</v>
      </c>
      <c r="C332" s="115" t="s">
        <v>260</v>
      </c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</row>
    <row r="333" spans="1:13" ht="18.75" customHeight="1">
      <c r="A333" s="37"/>
      <c r="B333" s="38"/>
      <c r="C333" s="116" t="s">
        <v>12</v>
      </c>
      <c r="D333" s="116"/>
      <c r="E333" s="39"/>
      <c r="F333" s="40"/>
      <c r="G333" s="42"/>
      <c r="H333" s="42"/>
      <c r="I333" s="75">
        <v>-139.22</v>
      </c>
      <c r="J333" s="41"/>
      <c r="K333" s="42"/>
      <c r="L333" s="76">
        <v>-596</v>
      </c>
      <c r="M333" s="41"/>
    </row>
    <row r="334" spans="1:13" ht="28.5" customHeight="1">
      <c r="A334" s="58" t="s">
        <v>265</v>
      </c>
      <c r="B334" s="23" t="s">
        <v>266</v>
      </c>
      <c r="C334" s="118" t="s">
        <v>267</v>
      </c>
      <c r="D334" s="118"/>
      <c r="E334" s="23" t="s">
        <v>73</v>
      </c>
      <c r="F334" s="68">
        <v>-0.2814</v>
      </c>
      <c r="G334" s="69">
        <v>5308.18</v>
      </c>
      <c r="H334" s="24"/>
      <c r="I334" s="70">
        <v>-1493.72</v>
      </c>
      <c r="J334" s="56" t="s">
        <v>259</v>
      </c>
      <c r="K334" s="36"/>
      <c r="L334" s="71">
        <v>-6393</v>
      </c>
      <c r="M334" s="55"/>
    </row>
    <row r="335" spans="1:13" ht="18.75" customHeight="1">
      <c r="A335" s="25"/>
      <c r="B335" s="26"/>
      <c r="C335" s="119" t="s">
        <v>268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</row>
    <row r="336" spans="1:13" ht="18.75" customHeight="1">
      <c r="A336" s="27"/>
      <c r="B336" s="28"/>
      <c r="C336" s="117" t="s">
        <v>7</v>
      </c>
      <c r="D336" s="117"/>
      <c r="E336" s="29"/>
      <c r="F336" s="30"/>
      <c r="G336" s="72">
        <v>5308.18</v>
      </c>
      <c r="H336" s="62">
        <v>1</v>
      </c>
      <c r="I336" s="73">
        <v>-1493.72</v>
      </c>
      <c r="J336" s="29"/>
      <c r="K336" s="63">
        <v>4.28</v>
      </c>
      <c r="L336" s="74">
        <v>-6393</v>
      </c>
      <c r="M336" s="29"/>
    </row>
    <row r="337" spans="1:13" ht="28.5" customHeight="1">
      <c r="A337" s="32"/>
      <c r="B337" s="57" t="s">
        <v>259</v>
      </c>
      <c r="C337" s="115" t="s">
        <v>260</v>
      </c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</row>
    <row r="338" spans="1:13" ht="18.75" customHeight="1">
      <c r="A338" s="37"/>
      <c r="B338" s="38"/>
      <c r="C338" s="116" t="s">
        <v>12</v>
      </c>
      <c r="D338" s="116"/>
      <c r="E338" s="39"/>
      <c r="F338" s="40"/>
      <c r="G338" s="42"/>
      <c r="H338" s="42"/>
      <c r="I338" s="75">
        <v>-1493.72</v>
      </c>
      <c r="J338" s="41"/>
      <c r="K338" s="42"/>
      <c r="L338" s="76">
        <v>-6393</v>
      </c>
      <c r="M338" s="41"/>
    </row>
    <row r="339" spans="1:13" ht="25.5" customHeight="1">
      <c r="A339" s="58" t="s">
        <v>47</v>
      </c>
      <c r="B339" s="23" t="s">
        <v>188</v>
      </c>
      <c r="C339" s="118" t="s">
        <v>189</v>
      </c>
      <c r="D339" s="118"/>
      <c r="E339" s="23" t="s">
        <v>73</v>
      </c>
      <c r="F339" s="68">
        <v>-0.294</v>
      </c>
      <c r="G339" s="69">
        <v>1042.47</v>
      </c>
      <c r="H339" s="24"/>
      <c r="I339" s="70">
        <v>-306.49</v>
      </c>
      <c r="J339" s="56" t="s">
        <v>259</v>
      </c>
      <c r="K339" s="36"/>
      <c r="L339" s="71">
        <v>-1312</v>
      </c>
      <c r="M339" s="55"/>
    </row>
    <row r="340" spans="1:13" ht="17.25" customHeight="1">
      <c r="A340" s="25"/>
      <c r="B340" s="26"/>
      <c r="C340" s="119" t="s">
        <v>269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</row>
    <row r="341" spans="1:13" ht="17.25" customHeight="1">
      <c r="A341" s="27"/>
      <c r="B341" s="28"/>
      <c r="C341" s="117" t="s">
        <v>7</v>
      </c>
      <c r="D341" s="117"/>
      <c r="E341" s="29"/>
      <c r="F341" s="30"/>
      <c r="G341" s="72">
        <v>1042.47</v>
      </c>
      <c r="H341" s="62">
        <v>1</v>
      </c>
      <c r="I341" s="73">
        <v>-306.49</v>
      </c>
      <c r="J341" s="29"/>
      <c r="K341" s="63">
        <v>4.28</v>
      </c>
      <c r="L341" s="74">
        <v>-1312</v>
      </c>
      <c r="M341" s="29"/>
    </row>
    <row r="342" spans="1:13" ht="28.5" customHeight="1">
      <c r="A342" s="32"/>
      <c r="B342" s="57" t="s">
        <v>259</v>
      </c>
      <c r="C342" s="115" t="s">
        <v>260</v>
      </c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</row>
    <row r="343" spans="1:13" ht="18.75" customHeight="1">
      <c r="A343" s="37"/>
      <c r="B343" s="38"/>
      <c r="C343" s="116" t="s">
        <v>12</v>
      </c>
      <c r="D343" s="116"/>
      <c r="E343" s="39"/>
      <c r="F343" s="40"/>
      <c r="G343" s="42"/>
      <c r="H343" s="42"/>
      <c r="I343" s="75">
        <v>-306.49</v>
      </c>
      <c r="J343" s="41"/>
      <c r="K343" s="42"/>
      <c r="L343" s="76">
        <v>-1312</v>
      </c>
      <c r="M343" s="41"/>
    </row>
    <row r="344" spans="1:13" ht="75.75" customHeight="1">
      <c r="A344" s="58" t="s">
        <v>270</v>
      </c>
      <c r="B344" s="23" t="s">
        <v>150</v>
      </c>
      <c r="C344" s="118" t="s">
        <v>271</v>
      </c>
      <c r="D344" s="118"/>
      <c r="E344" s="23" t="s">
        <v>193</v>
      </c>
      <c r="F344" s="77">
        <v>4</v>
      </c>
      <c r="G344" s="69">
        <v>81775.7</v>
      </c>
      <c r="H344" s="24"/>
      <c r="I344" s="69">
        <v>327102.8</v>
      </c>
      <c r="J344" s="56" t="s">
        <v>259</v>
      </c>
      <c r="K344" s="36"/>
      <c r="L344" s="82">
        <v>1400000</v>
      </c>
      <c r="M344" s="55"/>
    </row>
    <row r="345" spans="1:13" ht="17.25" customHeight="1">
      <c r="A345" s="25"/>
      <c r="B345" s="26"/>
      <c r="C345" s="119" t="s">
        <v>272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</row>
    <row r="346" spans="1:13" ht="17.25" customHeight="1">
      <c r="A346" s="27"/>
      <c r="B346" s="28"/>
      <c r="C346" s="117" t="s">
        <v>7</v>
      </c>
      <c r="D346" s="117"/>
      <c r="E346" s="29"/>
      <c r="F346" s="30"/>
      <c r="G346" s="72">
        <v>81775.7</v>
      </c>
      <c r="H346" s="62">
        <v>1</v>
      </c>
      <c r="I346" s="72">
        <v>327102.8</v>
      </c>
      <c r="J346" s="29"/>
      <c r="K346" s="63">
        <v>4.28</v>
      </c>
      <c r="L346" s="83">
        <v>1400000</v>
      </c>
      <c r="M346" s="29"/>
    </row>
    <row r="347" spans="1:13" ht="28.5" customHeight="1">
      <c r="A347" s="32"/>
      <c r="B347" s="57" t="s">
        <v>259</v>
      </c>
      <c r="C347" s="115" t="s">
        <v>260</v>
      </c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</row>
    <row r="348" spans="1:13" ht="18.75" customHeight="1">
      <c r="A348" s="37"/>
      <c r="B348" s="38"/>
      <c r="C348" s="116" t="s">
        <v>12</v>
      </c>
      <c r="D348" s="116"/>
      <c r="E348" s="39"/>
      <c r="F348" s="40"/>
      <c r="G348" s="42"/>
      <c r="H348" s="42"/>
      <c r="I348" s="80">
        <v>327102.8</v>
      </c>
      <c r="J348" s="41"/>
      <c r="K348" s="42"/>
      <c r="L348" s="84">
        <v>1400000</v>
      </c>
      <c r="M348" s="41"/>
    </row>
    <row r="349" spans="1:13" ht="90" customHeight="1">
      <c r="A349" s="58" t="s">
        <v>273</v>
      </c>
      <c r="B349" s="23" t="s">
        <v>274</v>
      </c>
      <c r="C349" s="118" t="s">
        <v>275</v>
      </c>
      <c r="D349" s="118"/>
      <c r="E349" s="23" t="s">
        <v>276</v>
      </c>
      <c r="F349" s="59">
        <v>0.03</v>
      </c>
      <c r="G349" s="69">
        <v>3363.11</v>
      </c>
      <c r="H349" s="24"/>
      <c r="I349" s="24"/>
      <c r="J349" s="56" t="s">
        <v>277</v>
      </c>
      <c r="K349" s="24"/>
      <c r="L349" s="24"/>
      <c r="M349" s="55"/>
    </row>
    <row r="350" spans="1:13" ht="18.75" customHeight="1">
      <c r="A350" s="25"/>
      <c r="B350" s="26"/>
      <c r="C350" s="119" t="s">
        <v>278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</row>
    <row r="351" spans="1:13" ht="17.25" customHeight="1">
      <c r="A351" s="27"/>
      <c r="B351" s="28"/>
      <c r="C351" s="117" t="s">
        <v>24</v>
      </c>
      <c r="D351" s="117"/>
      <c r="E351" s="29" t="s">
        <v>10</v>
      </c>
      <c r="F351" s="30"/>
      <c r="G351" s="61">
        <v>571.83</v>
      </c>
      <c r="H351" s="65">
        <v>1.38</v>
      </c>
      <c r="I351" s="61">
        <v>23.67</v>
      </c>
      <c r="J351" s="29"/>
      <c r="K351" s="63">
        <v>41.37</v>
      </c>
      <c r="L351" s="62">
        <v>979</v>
      </c>
      <c r="M351" s="52"/>
    </row>
    <row r="352" spans="1:13" ht="17.25" customHeight="1">
      <c r="A352" s="27"/>
      <c r="B352" s="28"/>
      <c r="C352" s="117" t="s">
        <v>6</v>
      </c>
      <c r="D352" s="117"/>
      <c r="E352" s="29"/>
      <c r="F352" s="30"/>
      <c r="G352" s="61">
        <v>33.48</v>
      </c>
      <c r="H352" s="65">
        <v>1.5</v>
      </c>
      <c r="I352" s="61">
        <v>1.51</v>
      </c>
      <c r="J352" s="29"/>
      <c r="K352" s="63">
        <v>11.53</v>
      </c>
      <c r="L352" s="62">
        <v>17</v>
      </c>
      <c r="M352" s="52"/>
    </row>
    <row r="353" spans="1:13" ht="17.25" customHeight="1">
      <c r="A353" s="27"/>
      <c r="B353" s="28"/>
      <c r="C353" s="117" t="s">
        <v>25</v>
      </c>
      <c r="D353" s="117"/>
      <c r="E353" s="29"/>
      <c r="F353" s="30"/>
      <c r="G353" s="61">
        <v>22.87</v>
      </c>
      <c r="H353" s="65">
        <v>1.5</v>
      </c>
      <c r="I353" s="61">
        <v>1.03</v>
      </c>
      <c r="J353" s="29"/>
      <c r="K353" s="63">
        <v>41.37</v>
      </c>
      <c r="L353" s="62">
        <v>43</v>
      </c>
      <c r="M353" s="52"/>
    </row>
    <row r="354" spans="1:13" ht="17.25" customHeight="1">
      <c r="A354" s="27"/>
      <c r="B354" s="28"/>
      <c r="C354" s="117" t="s">
        <v>7</v>
      </c>
      <c r="D354" s="117"/>
      <c r="E354" s="29"/>
      <c r="F354" s="30"/>
      <c r="G354" s="72">
        <v>2757.8</v>
      </c>
      <c r="H354" s="62">
        <v>1</v>
      </c>
      <c r="I354" s="61">
        <v>82.73</v>
      </c>
      <c r="J354" s="29"/>
      <c r="K354" s="63">
        <v>4.56</v>
      </c>
      <c r="L354" s="62">
        <v>377</v>
      </c>
      <c r="M354" s="53"/>
    </row>
    <row r="355" spans="1:13" ht="42" customHeight="1">
      <c r="A355" s="25"/>
      <c r="B355" s="31" t="s">
        <v>92</v>
      </c>
      <c r="C355" s="120" t="s">
        <v>93</v>
      </c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</row>
    <row r="356" spans="1:13" ht="28.5" customHeight="1">
      <c r="A356" s="25"/>
      <c r="B356" s="31" t="s">
        <v>94</v>
      </c>
      <c r="C356" s="120" t="s">
        <v>95</v>
      </c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</row>
    <row r="357" spans="1:13" ht="28.5" customHeight="1">
      <c r="A357" s="32"/>
      <c r="B357" s="57" t="s">
        <v>277</v>
      </c>
      <c r="C357" s="115" t="s">
        <v>279</v>
      </c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</row>
    <row r="358" spans="1:13" ht="28.5" customHeight="1">
      <c r="A358" s="27"/>
      <c r="B358" s="28"/>
      <c r="C358" s="117" t="s">
        <v>8</v>
      </c>
      <c r="D358" s="117"/>
      <c r="E358" s="34" t="s">
        <v>13</v>
      </c>
      <c r="F358" s="30"/>
      <c r="G358" s="35"/>
      <c r="H358" s="29" t="s">
        <v>208</v>
      </c>
      <c r="I358" s="61">
        <v>22.23</v>
      </c>
      <c r="J358" s="29"/>
      <c r="K358" s="29"/>
      <c r="L358" s="62">
        <v>920</v>
      </c>
      <c r="M358" s="53"/>
    </row>
    <row r="359" spans="1:13" ht="27.75" customHeight="1">
      <c r="A359" s="27"/>
      <c r="B359" s="28"/>
      <c r="C359" s="117" t="s">
        <v>9</v>
      </c>
      <c r="D359" s="117"/>
      <c r="E359" s="34" t="s">
        <v>13</v>
      </c>
      <c r="F359" s="30"/>
      <c r="G359" s="35"/>
      <c r="H359" s="29" t="s">
        <v>209</v>
      </c>
      <c r="I359" s="61">
        <v>10.29</v>
      </c>
      <c r="J359" s="29"/>
      <c r="K359" s="29"/>
      <c r="L359" s="62">
        <v>426</v>
      </c>
      <c r="M359" s="53"/>
    </row>
    <row r="360" spans="1:13" ht="15.75" customHeight="1">
      <c r="A360" s="27"/>
      <c r="B360" s="28"/>
      <c r="C360" s="117" t="s">
        <v>58</v>
      </c>
      <c r="D360" s="117"/>
      <c r="E360" s="29" t="s">
        <v>11</v>
      </c>
      <c r="F360" s="30"/>
      <c r="G360" s="65">
        <v>53.76</v>
      </c>
      <c r="H360" s="29" t="s">
        <v>99</v>
      </c>
      <c r="I360" s="29"/>
      <c r="J360" s="29"/>
      <c r="K360" s="29"/>
      <c r="L360" s="29"/>
      <c r="M360" s="65">
        <v>2.232396</v>
      </c>
    </row>
    <row r="361" spans="1:13" ht="18.75" customHeight="1">
      <c r="A361" s="37"/>
      <c r="B361" s="38"/>
      <c r="C361" s="116" t="s">
        <v>12</v>
      </c>
      <c r="D361" s="116"/>
      <c r="E361" s="39"/>
      <c r="F361" s="40"/>
      <c r="G361" s="42"/>
      <c r="H361" s="42"/>
      <c r="I361" s="66">
        <v>140.43</v>
      </c>
      <c r="J361" s="41"/>
      <c r="K361" s="42"/>
      <c r="L361" s="67">
        <v>2719</v>
      </c>
      <c r="M361" s="41"/>
    </row>
    <row r="362" spans="1:13" ht="24" customHeight="1">
      <c r="A362" s="58" t="s">
        <v>280</v>
      </c>
      <c r="B362" s="23" t="s">
        <v>281</v>
      </c>
      <c r="C362" s="118" t="s">
        <v>282</v>
      </c>
      <c r="D362" s="118"/>
      <c r="E362" s="23" t="s">
        <v>250</v>
      </c>
      <c r="F362" s="68">
        <v>-0.0291</v>
      </c>
      <c r="G362" s="69">
        <v>2841.98</v>
      </c>
      <c r="H362" s="24"/>
      <c r="I362" s="70">
        <v>-82.7</v>
      </c>
      <c r="J362" s="56" t="s">
        <v>277</v>
      </c>
      <c r="K362" s="36"/>
      <c r="L362" s="71">
        <v>-377</v>
      </c>
      <c r="M362" s="55"/>
    </row>
    <row r="363" spans="1:13" ht="18.75" customHeight="1">
      <c r="A363" s="25"/>
      <c r="B363" s="26"/>
      <c r="C363" s="119" t="s">
        <v>283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</row>
    <row r="364" spans="1:13" ht="18.75" customHeight="1">
      <c r="A364" s="27"/>
      <c r="B364" s="28"/>
      <c r="C364" s="117" t="s">
        <v>7</v>
      </c>
      <c r="D364" s="117"/>
      <c r="E364" s="29"/>
      <c r="F364" s="30"/>
      <c r="G364" s="72">
        <v>2841.98</v>
      </c>
      <c r="H364" s="62">
        <v>1</v>
      </c>
      <c r="I364" s="73">
        <v>-82.7</v>
      </c>
      <c r="J364" s="29"/>
      <c r="K364" s="63">
        <v>4.56</v>
      </c>
      <c r="L364" s="74">
        <v>-377</v>
      </c>
      <c r="M364" s="29"/>
    </row>
    <row r="365" spans="1:13" ht="28.5" customHeight="1">
      <c r="A365" s="32"/>
      <c r="B365" s="57" t="s">
        <v>277</v>
      </c>
      <c r="C365" s="115" t="s">
        <v>279</v>
      </c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</row>
    <row r="366" spans="1:13" ht="18.75" customHeight="1">
      <c r="A366" s="37"/>
      <c r="B366" s="38"/>
      <c r="C366" s="116" t="s">
        <v>12</v>
      </c>
      <c r="D366" s="116"/>
      <c r="E366" s="39"/>
      <c r="F366" s="40"/>
      <c r="G366" s="42"/>
      <c r="H366" s="42"/>
      <c r="I366" s="75">
        <v>-82.7</v>
      </c>
      <c r="J366" s="41"/>
      <c r="K366" s="42"/>
      <c r="L366" s="76">
        <v>-377</v>
      </c>
      <c r="M366" s="41"/>
    </row>
    <row r="367" spans="1:13" ht="26.25" customHeight="1">
      <c r="A367" s="58" t="s">
        <v>284</v>
      </c>
      <c r="B367" s="23" t="s">
        <v>285</v>
      </c>
      <c r="C367" s="118" t="s">
        <v>286</v>
      </c>
      <c r="D367" s="118"/>
      <c r="E367" s="23" t="s">
        <v>250</v>
      </c>
      <c r="F367" s="59">
        <v>0.0291</v>
      </c>
      <c r="G367" s="69">
        <v>5211.36</v>
      </c>
      <c r="H367" s="24"/>
      <c r="I367" s="60">
        <v>151.65</v>
      </c>
      <c r="J367" s="56" t="s">
        <v>277</v>
      </c>
      <c r="K367" s="36"/>
      <c r="L367" s="77">
        <v>692</v>
      </c>
      <c r="M367" s="55"/>
    </row>
    <row r="368" spans="1:13" ht="18.75" customHeight="1">
      <c r="A368" s="25"/>
      <c r="B368" s="26"/>
      <c r="C368" s="119" t="s">
        <v>287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</row>
    <row r="369" spans="1:13" ht="18.75" customHeight="1">
      <c r="A369" s="27"/>
      <c r="B369" s="28"/>
      <c r="C369" s="117" t="s">
        <v>7</v>
      </c>
      <c r="D369" s="117"/>
      <c r="E369" s="29"/>
      <c r="F369" s="30"/>
      <c r="G369" s="72">
        <v>5211.36</v>
      </c>
      <c r="H369" s="62">
        <v>1</v>
      </c>
      <c r="I369" s="61">
        <v>151.65</v>
      </c>
      <c r="J369" s="29"/>
      <c r="K369" s="63">
        <v>4.56</v>
      </c>
      <c r="L369" s="62">
        <v>692</v>
      </c>
      <c r="M369" s="29"/>
    </row>
    <row r="370" spans="1:13" ht="33.75" customHeight="1">
      <c r="A370" s="32"/>
      <c r="B370" s="57" t="s">
        <v>277</v>
      </c>
      <c r="C370" s="115" t="s">
        <v>279</v>
      </c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</row>
    <row r="371" spans="1:13" ht="18.75" customHeight="1">
      <c r="A371" s="37"/>
      <c r="B371" s="38"/>
      <c r="C371" s="116" t="s">
        <v>12</v>
      </c>
      <c r="D371" s="116"/>
      <c r="E371" s="39"/>
      <c r="F371" s="40"/>
      <c r="G371" s="42"/>
      <c r="H371" s="42"/>
      <c r="I371" s="66">
        <v>151.65</v>
      </c>
      <c r="J371" s="41"/>
      <c r="K371" s="42"/>
      <c r="L371" s="79">
        <v>692</v>
      </c>
      <c r="M371" s="41"/>
    </row>
    <row r="372" spans="1:13" ht="26.25" customHeight="1">
      <c r="A372" s="58" t="s">
        <v>48</v>
      </c>
      <c r="B372" s="23" t="s">
        <v>288</v>
      </c>
      <c r="C372" s="118" t="s">
        <v>289</v>
      </c>
      <c r="D372" s="118"/>
      <c r="E372" s="23" t="s">
        <v>290</v>
      </c>
      <c r="F372" s="59">
        <v>0.45</v>
      </c>
      <c r="G372" s="60">
        <v>32.08</v>
      </c>
      <c r="H372" s="24"/>
      <c r="I372" s="60">
        <v>14.44</v>
      </c>
      <c r="J372" s="56" t="s">
        <v>277</v>
      </c>
      <c r="K372" s="36"/>
      <c r="L372" s="77">
        <v>66</v>
      </c>
      <c r="M372" s="55"/>
    </row>
    <row r="373" spans="1:13" ht="17.25" customHeight="1">
      <c r="A373" s="25"/>
      <c r="B373" s="26"/>
      <c r="C373" s="119" t="s">
        <v>291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</row>
    <row r="374" spans="1:13" ht="17.25" customHeight="1">
      <c r="A374" s="27"/>
      <c r="B374" s="28"/>
      <c r="C374" s="117" t="s">
        <v>7</v>
      </c>
      <c r="D374" s="117"/>
      <c r="E374" s="29"/>
      <c r="F374" s="30"/>
      <c r="G374" s="61">
        <v>32.08</v>
      </c>
      <c r="H374" s="62">
        <v>1</v>
      </c>
      <c r="I374" s="61">
        <v>14.44</v>
      </c>
      <c r="J374" s="29"/>
      <c r="K374" s="63">
        <v>4.56</v>
      </c>
      <c r="L374" s="62">
        <v>66</v>
      </c>
      <c r="M374" s="29"/>
    </row>
    <row r="375" spans="1:13" ht="28.5" customHeight="1">
      <c r="A375" s="32"/>
      <c r="B375" s="57" t="s">
        <v>277</v>
      </c>
      <c r="C375" s="115" t="s">
        <v>279</v>
      </c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</row>
    <row r="376" spans="1:13" ht="18.75" customHeight="1">
      <c r="A376" s="37"/>
      <c r="B376" s="38"/>
      <c r="C376" s="116" t="s">
        <v>12</v>
      </c>
      <c r="D376" s="116"/>
      <c r="E376" s="39"/>
      <c r="F376" s="40"/>
      <c r="G376" s="42"/>
      <c r="H376" s="42"/>
      <c r="I376" s="66">
        <v>14.44</v>
      </c>
      <c r="J376" s="41"/>
      <c r="K376" s="42"/>
      <c r="L376" s="79">
        <v>66</v>
      </c>
      <c r="M376" s="41"/>
    </row>
    <row r="377" spans="1:13" ht="75" customHeight="1">
      <c r="A377" s="58" t="s">
        <v>292</v>
      </c>
      <c r="B377" s="23" t="s">
        <v>293</v>
      </c>
      <c r="C377" s="118" t="s">
        <v>294</v>
      </c>
      <c r="D377" s="118"/>
      <c r="E377" s="23" t="s">
        <v>295</v>
      </c>
      <c r="F377" s="59">
        <v>8.243</v>
      </c>
      <c r="G377" s="60">
        <v>105.77</v>
      </c>
      <c r="H377" s="24"/>
      <c r="I377" s="24"/>
      <c r="J377" s="56" t="s">
        <v>296</v>
      </c>
      <c r="K377" s="24"/>
      <c r="L377" s="24"/>
      <c r="M377" s="55"/>
    </row>
    <row r="378" spans="1:13" ht="18.75" customHeight="1">
      <c r="A378" s="27"/>
      <c r="B378" s="28"/>
      <c r="C378" s="117" t="s">
        <v>24</v>
      </c>
      <c r="D378" s="117"/>
      <c r="E378" s="29" t="s">
        <v>10</v>
      </c>
      <c r="F378" s="30"/>
      <c r="G378" s="61">
        <v>105.77</v>
      </c>
      <c r="H378" s="62">
        <v>1</v>
      </c>
      <c r="I378" s="61">
        <v>871.86</v>
      </c>
      <c r="J378" s="29"/>
      <c r="K378" s="63">
        <v>41.37</v>
      </c>
      <c r="L378" s="64">
        <v>36069</v>
      </c>
      <c r="M378" s="52"/>
    </row>
    <row r="379" spans="1:13" ht="28.5" customHeight="1">
      <c r="A379" s="32"/>
      <c r="B379" s="57" t="s">
        <v>296</v>
      </c>
      <c r="C379" s="115" t="s">
        <v>297</v>
      </c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</row>
    <row r="380" spans="1:13" ht="17.25" customHeight="1">
      <c r="A380" s="27"/>
      <c r="B380" s="28"/>
      <c r="C380" s="117" t="s">
        <v>8</v>
      </c>
      <c r="D380" s="117"/>
      <c r="E380" s="34" t="s">
        <v>13</v>
      </c>
      <c r="F380" s="30"/>
      <c r="G380" s="35"/>
      <c r="H380" s="29" t="s">
        <v>298</v>
      </c>
      <c r="I380" s="61">
        <v>784.67</v>
      </c>
      <c r="J380" s="29"/>
      <c r="K380" s="29"/>
      <c r="L380" s="64">
        <v>32462</v>
      </c>
      <c r="M380" s="53"/>
    </row>
    <row r="381" spans="1:13" ht="17.25" customHeight="1">
      <c r="A381" s="27"/>
      <c r="B381" s="28"/>
      <c r="C381" s="117" t="s">
        <v>9</v>
      </c>
      <c r="D381" s="117"/>
      <c r="E381" s="34" t="s">
        <v>13</v>
      </c>
      <c r="F381" s="30"/>
      <c r="G381" s="35"/>
      <c r="H381" s="29" t="s">
        <v>299</v>
      </c>
      <c r="I381" s="61">
        <v>392.34</v>
      </c>
      <c r="J381" s="29"/>
      <c r="K381" s="29"/>
      <c r="L381" s="64">
        <v>16231</v>
      </c>
      <c r="M381" s="53"/>
    </row>
    <row r="382" spans="1:13" ht="17.25" customHeight="1">
      <c r="A382" s="27"/>
      <c r="B382" s="28"/>
      <c r="C382" s="117" t="s">
        <v>58</v>
      </c>
      <c r="D382" s="117"/>
      <c r="E382" s="29" t="s">
        <v>11</v>
      </c>
      <c r="F382" s="30"/>
      <c r="G382" s="65">
        <v>11.3</v>
      </c>
      <c r="H382" s="29" t="s">
        <v>59</v>
      </c>
      <c r="I382" s="29"/>
      <c r="J382" s="29"/>
      <c r="K382" s="29"/>
      <c r="L382" s="29"/>
      <c r="M382" s="65">
        <v>93.1459</v>
      </c>
    </row>
    <row r="383" spans="1:13" ht="17.25" customHeight="1">
      <c r="A383" s="37"/>
      <c r="B383" s="38"/>
      <c r="C383" s="116" t="s">
        <v>12</v>
      </c>
      <c r="D383" s="116"/>
      <c r="E383" s="39"/>
      <c r="F383" s="40"/>
      <c r="G383" s="42"/>
      <c r="H383" s="42"/>
      <c r="I383" s="80">
        <v>2048.87</v>
      </c>
      <c r="J383" s="41"/>
      <c r="K383" s="42"/>
      <c r="L383" s="67">
        <v>84762</v>
      </c>
      <c r="M383" s="41"/>
    </row>
    <row r="384" spans="1:13" ht="64.5" customHeight="1">
      <c r="A384" s="58" t="s">
        <v>300</v>
      </c>
      <c r="B384" s="23" t="s">
        <v>301</v>
      </c>
      <c r="C384" s="118" t="s">
        <v>302</v>
      </c>
      <c r="D384" s="118"/>
      <c r="E384" s="23" t="s">
        <v>303</v>
      </c>
      <c r="F384" s="59">
        <v>9.39</v>
      </c>
      <c r="G384" s="69">
        <v>8179.73</v>
      </c>
      <c r="H384" s="24"/>
      <c r="I384" s="24"/>
      <c r="J384" s="56" t="s">
        <v>277</v>
      </c>
      <c r="K384" s="24"/>
      <c r="L384" s="24"/>
      <c r="M384" s="55"/>
    </row>
    <row r="385" spans="1:13" ht="17.25" customHeight="1">
      <c r="A385" s="27"/>
      <c r="B385" s="28"/>
      <c r="C385" s="117" t="s">
        <v>24</v>
      </c>
      <c r="D385" s="117"/>
      <c r="E385" s="29" t="s">
        <v>10</v>
      </c>
      <c r="F385" s="30"/>
      <c r="G385" s="61">
        <v>864.2</v>
      </c>
      <c r="H385" s="62">
        <v>1</v>
      </c>
      <c r="I385" s="72">
        <v>8114.84</v>
      </c>
      <c r="J385" s="29"/>
      <c r="K385" s="63">
        <v>41.37</v>
      </c>
      <c r="L385" s="64">
        <v>335711</v>
      </c>
      <c r="M385" s="52"/>
    </row>
    <row r="386" spans="1:13" ht="17.25" customHeight="1">
      <c r="A386" s="27"/>
      <c r="B386" s="28"/>
      <c r="C386" s="117" t="s">
        <v>6</v>
      </c>
      <c r="D386" s="117"/>
      <c r="E386" s="29"/>
      <c r="F386" s="30"/>
      <c r="G386" s="61">
        <v>36.51</v>
      </c>
      <c r="H386" s="62">
        <v>1</v>
      </c>
      <c r="I386" s="61">
        <v>342.83</v>
      </c>
      <c r="J386" s="29"/>
      <c r="K386" s="63">
        <v>11.53</v>
      </c>
      <c r="L386" s="64">
        <v>3953</v>
      </c>
      <c r="M386" s="52"/>
    </row>
    <row r="387" spans="1:13" ht="17.25" customHeight="1">
      <c r="A387" s="27"/>
      <c r="B387" s="28"/>
      <c r="C387" s="117" t="s">
        <v>25</v>
      </c>
      <c r="D387" s="117"/>
      <c r="E387" s="29"/>
      <c r="F387" s="30"/>
      <c r="G387" s="61">
        <v>23.79</v>
      </c>
      <c r="H387" s="62">
        <v>1</v>
      </c>
      <c r="I387" s="61">
        <v>223.39</v>
      </c>
      <c r="J387" s="29"/>
      <c r="K387" s="63">
        <v>41.37</v>
      </c>
      <c r="L387" s="64">
        <v>9242</v>
      </c>
      <c r="M387" s="52"/>
    </row>
    <row r="388" spans="1:13" ht="17.25" customHeight="1">
      <c r="A388" s="27"/>
      <c r="B388" s="28"/>
      <c r="C388" s="117" t="s">
        <v>7</v>
      </c>
      <c r="D388" s="117"/>
      <c r="E388" s="29"/>
      <c r="F388" s="30"/>
      <c r="G388" s="72">
        <v>7279.02</v>
      </c>
      <c r="H388" s="62">
        <v>1</v>
      </c>
      <c r="I388" s="72">
        <v>68350</v>
      </c>
      <c r="J388" s="29"/>
      <c r="K388" s="63">
        <v>4.56</v>
      </c>
      <c r="L388" s="64">
        <v>311676</v>
      </c>
      <c r="M388" s="53"/>
    </row>
    <row r="389" spans="1:13" ht="28.5" customHeight="1">
      <c r="A389" s="32"/>
      <c r="B389" s="57" t="s">
        <v>277</v>
      </c>
      <c r="C389" s="115" t="s">
        <v>279</v>
      </c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</row>
    <row r="390" spans="1:13" ht="18.75" customHeight="1">
      <c r="A390" s="27"/>
      <c r="B390" s="28"/>
      <c r="C390" s="117" t="s">
        <v>8</v>
      </c>
      <c r="D390" s="117"/>
      <c r="E390" s="34" t="s">
        <v>13</v>
      </c>
      <c r="F390" s="30"/>
      <c r="G390" s="35"/>
      <c r="H390" s="29" t="s">
        <v>86</v>
      </c>
      <c r="I390" s="72">
        <v>7421.02</v>
      </c>
      <c r="J390" s="29"/>
      <c r="K390" s="29"/>
      <c r="L390" s="64">
        <v>307008</v>
      </c>
      <c r="M390" s="53"/>
    </row>
    <row r="391" spans="1:13" ht="18.75" customHeight="1">
      <c r="A391" s="27"/>
      <c r="B391" s="28"/>
      <c r="C391" s="117" t="s">
        <v>9</v>
      </c>
      <c r="D391" s="117"/>
      <c r="E391" s="34" t="s">
        <v>13</v>
      </c>
      <c r="F391" s="30"/>
      <c r="G391" s="35"/>
      <c r="H391" s="29" t="s">
        <v>304</v>
      </c>
      <c r="I391" s="72">
        <v>3668.82</v>
      </c>
      <c r="J391" s="29"/>
      <c r="K391" s="29"/>
      <c r="L391" s="64">
        <v>151779</v>
      </c>
      <c r="M391" s="53"/>
    </row>
    <row r="392" spans="1:13" ht="18.75" customHeight="1">
      <c r="A392" s="27"/>
      <c r="B392" s="28"/>
      <c r="C392" s="117" t="s">
        <v>58</v>
      </c>
      <c r="D392" s="117"/>
      <c r="E392" s="29" t="s">
        <v>11</v>
      </c>
      <c r="F392" s="30"/>
      <c r="G392" s="65">
        <v>75.7</v>
      </c>
      <c r="H392" s="29" t="s">
        <v>59</v>
      </c>
      <c r="I392" s="29"/>
      <c r="J392" s="29"/>
      <c r="K392" s="29"/>
      <c r="L392" s="29"/>
      <c r="M392" s="65">
        <v>710.823</v>
      </c>
    </row>
    <row r="393" spans="1:13" ht="18.75" customHeight="1">
      <c r="A393" s="37"/>
      <c r="B393" s="38"/>
      <c r="C393" s="116" t="s">
        <v>12</v>
      </c>
      <c r="D393" s="116"/>
      <c r="E393" s="39"/>
      <c r="F393" s="40"/>
      <c r="G393" s="42"/>
      <c r="H393" s="42"/>
      <c r="I393" s="80">
        <v>87897.51</v>
      </c>
      <c r="J393" s="41"/>
      <c r="K393" s="42"/>
      <c r="L393" s="84">
        <v>1110127</v>
      </c>
      <c r="M393" s="41"/>
    </row>
    <row r="394" spans="1:13" ht="19.5" customHeight="1">
      <c r="A394" s="58" t="s">
        <v>305</v>
      </c>
      <c r="B394" s="23" t="s">
        <v>306</v>
      </c>
      <c r="C394" s="118" t="s">
        <v>307</v>
      </c>
      <c r="D394" s="118"/>
      <c r="E394" s="23" t="s">
        <v>250</v>
      </c>
      <c r="F394" s="68">
        <v>-0.0939</v>
      </c>
      <c r="G394" s="69">
        <v>12000.14</v>
      </c>
      <c r="H394" s="24"/>
      <c r="I394" s="70">
        <v>-1126.81</v>
      </c>
      <c r="J394" s="56" t="s">
        <v>277</v>
      </c>
      <c r="K394" s="36"/>
      <c r="L394" s="71">
        <v>-5138</v>
      </c>
      <c r="M394" s="55"/>
    </row>
    <row r="395" spans="1:13" ht="18.75" customHeight="1">
      <c r="A395" s="25"/>
      <c r="B395" s="26"/>
      <c r="C395" s="119" t="s">
        <v>308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</row>
    <row r="396" spans="1:13" ht="18.75" customHeight="1">
      <c r="A396" s="27"/>
      <c r="B396" s="28"/>
      <c r="C396" s="117" t="s">
        <v>7</v>
      </c>
      <c r="D396" s="117"/>
      <c r="E396" s="29"/>
      <c r="F396" s="30"/>
      <c r="G396" s="72">
        <v>12000.14</v>
      </c>
      <c r="H396" s="62">
        <v>1</v>
      </c>
      <c r="I396" s="73">
        <v>-1126.81</v>
      </c>
      <c r="J396" s="29"/>
      <c r="K396" s="63">
        <v>4.56</v>
      </c>
      <c r="L396" s="74">
        <v>-5138</v>
      </c>
      <c r="M396" s="29"/>
    </row>
    <row r="397" spans="1:13" ht="28.5" customHeight="1">
      <c r="A397" s="32"/>
      <c r="B397" s="57" t="s">
        <v>277</v>
      </c>
      <c r="C397" s="115" t="s">
        <v>279</v>
      </c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</row>
    <row r="398" spans="1:13" ht="18.75" customHeight="1">
      <c r="A398" s="37"/>
      <c r="B398" s="38"/>
      <c r="C398" s="116" t="s">
        <v>12</v>
      </c>
      <c r="D398" s="116"/>
      <c r="E398" s="39"/>
      <c r="F398" s="40"/>
      <c r="G398" s="42"/>
      <c r="H398" s="42"/>
      <c r="I398" s="75">
        <v>-1126.81</v>
      </c>
      <c r="J398" s="41"/>
      <c r="K398" s="42"/>
      <c r="L398" s="76">
        <v>-5138</v>
      </c>
      <c r="M398" s="41"/>
    </row>
    <row r="399" spans="1:13" ht="54.75" customHeight="1">
      <c r="A399" s="58" t="s">
        <v>309</v>
      </c>
      <c r="B399" s="23" t="s">
        <v>310</v>
      </c>
      <c r="C399" s="118" t="s">
        <v>311</v>
      </c>
      <c r="D399" s="118"/>
      <c r="E399" s="23" t="s">
        <v>78</v>
      </c>
      <c r="F399" s="59">
        <v>93.9</v>
      </c>
      <c r="G399" s="60">
        <v>23.34</v>
      </c>
      <c r="H399" s="24"/>
      <c r="I399" s="69">
        <v>2191.63</v>
      </c>
      <c r="J399" s="56" t="s">
        <v>277</v>
      </c>
      <c r="K399" s="36"/>
      <c r="L399" s="78">
        <v>9994</v>
      </c>
      <c r="M399" s="55"/>
    </row>
    <row r="400" spans="1:13" ht="18.75" customHeight="1">
      <c r="A400" s="25"/>
      <c r="B400" s="26"/>
      <c r="C400" s="119" t="s">
        <v>312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</row>
    <row r="401" spans="1:13" ht="18.75" customHeight="1">
      <c r="A401" s="27"/>
      <c r="B401" s="28"/>
      <c r="C401" s="117" t="s">
        <v>7</v>
      </c>
      <c r="D401" s="117"/>
      <c r="E401" s="29"/>
      <c r="F401" s="30"/>
      <c r="G401" s="61">
        <v>23.34</v>
      </c>
      <c r="H401" s="62">
        <v>1</v>
      </c>
      <c r="I401" s="72">
        <v>2191.63</v>
      </c>
      <c r="J401" s="29"/>
      <c r="K401" s="63">
        <v>4.56</v>
      </c>
      <c r="L401" s="64">
        <v>9994</v>
      </c>
      <c r="M401" s="29"/>
    </row>
    <row r="402" spans="1:13" ht="28.5" customHeight="1">
      <c r="A402" s="32"/>
      <c r="B402" s="57" t="s">
        <v>277</v>
      </c>
      <c r="C402" s="115" t="s">
        <v>279</v>
      </c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</row>
    <row r="403" spans="1:13" ht="18.75" customHeight="1">
      <c r="A403" s="37"/>
      <c r="B403" s="38"/>
      <c r="C403" s="116" t="s">
        <v>12</v>
      </c>
      <c r="D403" s="116"/>
      <c r="E403" s="39"/>
      <c r="F403" s="40"/>
      <c r="G403" s="42"/>
      <c r="H403" s="42"/>
      <c r="I403" s="80">
        <v>2191.63</v>
      </c>
      <c r="J403" s="41"/>
      <c r="K403" s="42"/>
      <c r="L403" s="67">
        <v>9994</v>
      </c>
      <c r="M403" s="41"/>
    </row>
    <row r="404" spans="1:13" ht="15" customHeight="1">
      <c r="A404" s="58" t="s">
        <v>31</v>
      </c>
      <c r="B404" s="23" t="s">
        <v>313</v>
      </c>
      <c r="C404" s="118" t="s">
        <v>314</v>
      </c>
      <c r="D404" s="118"/>
      <c r="E404" s="23" t="s">
        <v>250</v>
      </c>
      <c r="F404" s="68">
        <v>-9.0144</v>
      </c>
      <c r="G404" s="69">
        <v>7456.19</v>
      </c>
      <c r="H404" s="24"/>
      <c r="I404" s="70">
        <v>-67213.08</v>
      </c>
      <c r="J404" s="56" t="s">
        <v>277</v>
      </c>
      <c r="K404" s="36"/>
      <c r="L404" s="71">
        <v>-306492</v>
      </c>
      <c r="M404" s="55"/>
    </row>
    <row r="405" spans="1:13" ht="18.75" customHeight="1">
      <c r="A405" s="25"/>
      <c r="B405" s="26"/>
      <c r="C405" s="119" t="s">
        <v>315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</row>
    <row r="406" spans="1:13" ht="18.75" customHeight="1">
      <c r="A406" s="27"/>
      <c r="B406" s="28"/>
      <c r="C406" s="117" t="s">
        <v>7</v>
      </c>
      <c r="D406" s="117"/>
      <c r="E406" s="29"/>
      <c r="F406" s="30"/>
      <c r="G406" s="72">
        <v>7456.19</v>
      </c>
      <c r="H406" s="62">
        <v>1</v>
      </c>
      <c r="I406" s="73">
        <v>-67213.08</v>
      </c>
      <c r="J406" s="29"/>
      <c r="K406" s="63">
        <v>4.56</v>
      </c>
      <c r="L406" s="74">
        <v>-306492</v>
      </c>
      <c r="M406" s="29"/>
    </row>
    <row r="407" spans="1:13" ht="28.5" customHeight="1">
      <c r="A407" s="32"/>
      <c r="B407" s="57" t="s">
        <v>277</v>
      </c>
      <c r="C407" s="115" t="s">
        <v>279</v>
      </c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</row>
    <row r="408" spans="1:13" ht="18.75" customHeight="1">
      <c r="A408" s="37"/>
      <c r="B408" s="38"/>
      <c r="C408" s="116" t="s">
        <v>12</v>
      </c>
      <c r="D408" s="116"/>
      <c r="E408" s="39"/>
      <c r="F408" s="40"/>
      <c r="G408" s="42"/>
      <c r="H408" s="42"/>
      <c r="I408" s="75">
        <v>-67213.08</v>
      </c>
      <c r="J408" s="41"/>
      <c r="K408" s="42"/>
      <c r="L408" s="76">
        <v>-306492</v>
      </c>
      <c r="M408" s="41"/>
    </row>
    <row r="409" spans="1:13" ht="17.25" customHeight="1">
      <c r="A409" s="58" t="s">
        <v>316</v>
      </c>
      <c r="B409" s="23" t="s">
        <v>253</v>
      </c>
      <c r="C409" s="118" t="s">
        <v>254</v>
      </c>
      <c r="D409" s="118"/>
      <c r="E409" s="23" t="s">
        <v>250</v>
      </c>
      <c r="F409" s="59">
        <v>9.0144</v>
      </c>
      <c r="G409" s="69">
        <v>13995.55</v>
      </c>
      <c r="H409" s="24"/>
      <c r="I409" s="69">
        <v>126161.49</v>
      </c>
      <c r="J409" s="56" t="s">
        <v>277</v>
      </c>
      <c r="K409" s="36"/>
      <c r="L409" s="78">
        <v>575296</v>
      </c>
      <c r="M409" s="55"/>
    </row>
    <row r="410" spans="1:13" ht="18.75" customHeight="1">
      <c r="A410" s="25"/>
      <c r="B410" s="26"/>
      <c r="C410" s="119" t="s">
        <v>317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</row>
    <row r="411" spans="1:13" ht="18.75" customHeight="1">
      <c r="A411" s="27"/>
      <c r="B411" s="28"/>
      <c r="C411" s="117" t="s">
        <v>7</v>
      </c>
      <c r="D411" s="117"/>
      <c r="E411" s="29"/>
      <c r="F411" s="30"/>
      <c r="G411" s="72">
        <v>13995.55</v>
      </c>
      <c r="H411" s="62">
        <v>1</v>
      </c>
      <c r="I411" s="72">
        <v>126161.49</v>
      </c>
      <c r="J411" s="29"/>
      <c r="K411" s="63">
        <v>4.56</v>
      </c>
      <c r="L411" s="64">
        <v>575296</v>
      </c>
      <c r="M411" s="29"/>
    </row>
    <row r="412" spans="1:13" ht="28.5" customHeight="1">
      <c r="A412" s="32"/>
      <c r="B412" s="57" t="s">
        <v>277</v>
      </c>
      <c r="C412" s="115" t="s">
        <v>279</v>
      </c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</row>
    <row r="413" spans="1:13" ht="18.75" customHeight="1">
      <c r="A413" s="37"/>
      <c r="B413" s="38"/>
      <c r="C413" s="116" t="s">
        <v>12</v>
      </c>
      <c r="D413" s="116"/>
      <c r="E413" s="39"/>
      <c r="F413" s="40"/>
      <c r="G413" s="42"/>
      <c r="H413" s="42"/>
      <c r="I413" s="80">
        <v>126161.49</v>
      </c>
      <c r="J413" s="41"/>
      <c r="K413" s="42"/>
      <c r="L413" s="67">
        <v>575296</v>
      </c>
      <c r="M413" s="41"/>
    </row>
    <row r="414" spans="1:13" ht="18.75" customHeight="1">
      <c r="A414" s="104" t="s">
        <v>318</v>
      </c>
      <c r="B414" s="105"/>
      <c r="C414" s="105"/>
      <c r="D414" s="105"/>
      <c r="E414" s="105"/>
      <c r="F414" s="105"/>
      <c r="G414" s="33"/>
      <c r="H414" s="106">
        <v>959039.78</v>
      </c>
      <c r="I414" s="107"/>
      <c r="J414" s="112">
        <v>5499259</v>
      </c>
      <c r="K414" s="109"/>
      <c r="L414" s="110"/>
      <c r="M414" s="54"/>
    </row>
    <row r="415" spans="1:13" ht="18.75" customHeight="1">
      <c r="A415" s="113" t="s">
        <v>14</v>
      </c>
      <c r="B415" s="114"/>
      <c r="C415" s="114"/>
      <c r="D415" s="114"/>
      <c r="E415" s="114"/>
      <c r="F415" s="114"/>
      <c r="G415" s="33"/>
      <c r="H415" s="106">
        <v>29908.61</v>
      </c>
      <c r="I415" s="107"/>
      <c r="J415" s="112">
        <v>1237320</v>
      </c>
      <c r="K415" s="109"/>
      <c r="L415" s="110"/>
      <c r="M415" s="54"/>
    </row>
    <row r="416" spans="1:13" ht="18.75" customHeight="1">
      <c r="A416" s="113" t="s">
        <v>15</v>
      </c>
      <c r="B416" s="114"/>
      <c r="C416" s="114"/>
      <c r="D416" s="114"/>
      <c r="E416" s="114"/>
      <c r="F416" s="114"/>
      <c r="G416" s="33"/>
      <c r="H416" s="106">
        <v>9610.19</v>
      </c>
      <c r="I416" s="107"/>
      <c r="J416" s="108">
        <v>67727</v>
      </c>
      <c r="K416" s="109"/>
      <c r="L416" s="110"/>
      <c r="M416" s="54"/>
    </row>
    <row r="417" spans="1:13" ht="18.75" customHeight="1">
      <c r="A417" s="113" t="s">
        <v>319</v>
      </c>
      <c r="B417" s="114"/>
      <c r="C417" s="114"/>
      <c r="D417" s="114"/>
      <c r="E417" s="114"/>
      <c r="F417" s="114"/>
      <c r="G417" s="33"/>
      <c r="H417" s="106">
        <v>1190.03</v>
      </c>
      <c r="I417" s="107"/>
      <c r="J417" s="108">
        <v>49232</v>
      </c>
      <c r="K417" s="109"/>
      <c r="L417" s="110"/>
      <c r="M417" s="54"/>
    </row>
    <row r="418" spans="1:13" ht="18.75" customHeight="1">
      <c r="A418" s="113" t="s">
        <v>16</v>
      </c>
      <c r="B418" s="114"/>
      <c r="C418" s="114"/>
      <c r="D418" s="114"/>
      <c r="E418" s="114"/>
      <c r="F418" s="114"/>
      <c r="G418" s="33"/>
      <c r="H418" s="106">
        <v>919520.98</v>
      </c>
      <c r="I418" s="107"/>
      <c r="J418" s="112">
        <v>4194212</v>
      </c>
      <c r="K418" s="109"/>
      <c r="L418" s="110"/>
      <c r="M418" s="54"/>
    </row>
    <row r="419" spans="1:13" ht="18.75" customHeight="1">
      <c r="A419" s="104" t="s">
        <v>17</v>
      </c>
      <c r="B419" s="105"/>
      <c r="C419" s="105"/>
      <c r="D419" s="105"/>
      <c r="E419" s="105"/>
      <c r="F419" s="105"/>
      <c r="G419" s="33"/>
      <c r="H419" s="106">
        <v>28861.85</v>
      </c>
      <c r="I419" s="107"/>
      <c r="J419" s="112">
        <v>1194018</v>
      </c>
      <c r="K419" s="109"/>
      <c r="L419" s="110"/>
      <c r="M419" s="54"/>
    </row>
    <row r="420" spans="1:13" ht="18.75" customHeight="1">
      <c r="A420" s="104" t="s">
        <v>18</v>
      </c>
      <c r="B420" s="105"/>
      <c r="C420" s="105"/>
      <c r="D420" s="105"/>
      <c r="E420" s="105"/>
      <c r="F420" s="105"/>
      <c r="G420" s="33"/>
      <c r="H420" s="106">
        <v>14881.93</v>
      </c>
      <c r="I420" s="107"/>
      <c r="J420" s="108">
        <v>615665</v>
      </c>
      <c r="K420" s="109"/>
      <c r="L420" s="110"/>
      <c r="M420" s="54"/>
    </row>
    <row r="421" spans="1:13" ht="18.75" customHeight="1">
      <c r="A421" s="104" t="s">
        <v>320</v>
      </c>
      <c r="B421" s="105"/>
      <c r="C421" s="105"/>
      <c r="D421" s="105"/>
      <c r="E421" s="105"/>
      <c r="F421" s="105"/>
      <c r="G421" s="33"/>
      <c r="H421" s="111">
        <v>1002783.56</v>
      </c>
      <c r="I421" s="107"/>
      <c r="J421" s="112">
        <v>7308942</v>
      </c>
      <c r="K421" s="109"/>
      <c r="L421" s="110"/>
      <c r="M421" s="54"/>
    </row>
    <row r="422" spans="1:13" ht="18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ht="18.75" customHeight="1">
      <c r="A423" s="104" t="s">
        <v>321</v>
      </c>
      <c r="B423" s="105"/>
      <c r="C423" s="105"/>
      <c r="D423" s="105"/>
      <c r="E423" s="105"/>
      <c r="F423" s="105"/>
      <c r="G423" s="33"/>
      <c r="H423" s="111">
        <v>1002783.56</v>
      </c>
      <c r="I423" s="107"/>
      <c r="J423" s="112">
        <v>7308942</v>
      </c>
      <c r="K423" s="109"/>
      <c r="L423" s="110"/>
      <c r="M423" s="54"/>
    </row>
    <row r="424" spans="1:13" ht="18.75" customHeight="1">
      <c r="A424" s="104" t="s">
        <v>318</v>
      </c>
      <c r="B424" s="105"/>
      <c r="C424" s="105"/>
      <c r="D424" s="105"/>
      <c r="E424" s="105"/>
      <c r="F424" s="105"/>
      <c r="G424" s="33"/>
      <c r="H424" s="106">
        <v>959039.78</v>
      </c>
      <c r="I424" s="107"/>
      <c r="J424" s="112">
        <v>5499259</v>
      </c>
      <c r="K424" s="109"/>
      <c r="L424" s="110"/>
      <c r="M424" s="54"/>
    </row>
    <row r="425" spans="1:13" ht="18.75" customHeight="1">
      <c r="A425" s="113" t="s">
        <v>14</v>
      </c>
      <c r="B425" s="114"/>
      <c r="C425" s="114"/>
      <c r="D425" s="114"/>
      <c r="E425" s="114"/>
      <c r="F425" s="114"/>
      <c r="G425" s="33"/>
      <c r="H425" s="106">
        <v>29908.61</v>
      </c>
      <c r="I425" s="107"/>
      <c r="J425" s="112">
        <v>1237320</v>
      </c>
      <c r="K425" s="109"/>
      <c r="L425" s="110"/>
      <c r="M425" s="54"/>
    </row>
    <row r="426" spans="1:13" ht="18.75" customHeight="1">
      <c r="A426" s="113" t="s">
        <v>15</v>
      </c>
      <c r="B426" s="114"/>
      <c r="C426" s="114"/>
      <c r="D426" s="114"/>
      <c r="E426" s="114"/>
      <c r="F426" s="114"/>
      <c r="G426" s="33"/>
      <c r="H426" s="106">
        <v>9610.19</v>
      </c>
      <c r="I426" s="107"/>
      <c r="J426" s="108">
        <v>67727</v>
      </c>
      <c r="K426" s="109"/>
      <c r="L426" s="110"/>
      <c r="M426" s="54"/>
    </row>
    <row r="427" spans="1:13" ht="18.75" customHeight="1">
      <c r="A427" s="113" t="s">
        <v>319</v>
      </c>
      <c r="B427" s="114"/>
      <c r="C427" s="114"/>
      <c r="D427" s="114"/>
      <c r="E427" s="114"/>
      <c r="F427" s="114"/>
      <c r="G427" s="33"/>
      <c r="H427" s="106">
        <v>1190.03</v>
      </c>
      <c r="I427" s="107"/>
      <c r="J427" s="108">
        <v>49232</v>
      </c>
      <c r="K427" s="109"/>
      <c r="L427" s="110"/>
      <c r="M427" s="54"/>
    </row>
    <row r="428" spans="1:13" ht="18.75" customHeight="1">
      <c r="A428" s="113" t="s">
        <v>16</v>
      </c>
      <c r="B428" s="114"/>
      <c r="C428" s="114"/>
      <c r="D428" s="114"/>
      <c r="E428" s="114"/>
      <c r="F428" s="114"/>
      <c r="G428" s="33"/>
      <c r="H428" s="106">
        <v>919520.98</v>
      </c>
      <c r="I428" s="107"/>
      <c r="J428" s="112">
        <v>4194212</v>
      </c>
      <c r="K428" s="109"/>
      <c r="L428" s="110"/>
      <c r="M428" s="54"/>
    </row>
    <row r="429" spans="1:13" ht="18.75" customHeight="1">
      <c r="A429" s="104" t="s">
        <v>322</v>
      </c>
      <c r="B429" s="105"/>
      <c r="C429" s="105"/>
      <c r="D429" s="105"/>
      <c r="E429" s="105"/>
      <c r="F429" s="105"/>
      <c r="G429" s="33"/>
      <c r="H429" s="106">
        <v>31098.64</v>
      </c>
      <c r="I429" s="107"/>
      <c r="J429" s="112">
        <v>1286552</v>
      </c>
      <c r="K429" s="109"/>
      <c r="L429" s="110"/>
      <c r="M429" s="54"/>
    </row>
    <row r="430" spans="1:13" ht="18.75" customHeight="1">
      <c r="A430" s="104" t="s">
        <v>17</v>
      </c>
      <c r="B430" s="105"/>
      <c r="C430" s="105"/>
      <c r="D430" s="105"/>
      <c r="E430" s="105"/>
      <c r="F430" s="105"/>
      <c r="G430" s="33"/>
      <c r="H430" s="106">
        <v>28861.85</v>
      </c>
      <c r="I430" s="107"/>
      <c r="J430" s="112">
        <v>1194018</v>
      </c>
      <c r="K430" s="109"/>
      <c r="L430" s="110"/>
      <c r="M430" s="54"/>
    </row>
    <row r="431" spans="1:13" ht="18.75" customHeight="1">
      <c r="A431" s="104" t="s">
        <v>18</v>
      </c>
      <c r="B431" s="105"/>
      <c r="C431" s="105"/>
      <c r="D431" s="105"/>
      <c r="E431" s="105"/>
      <c r="F431" s="105"/>
      <c r="G431" s="33"/>
      <c r="H431" s="106">
        <v>14881.93</v>
      </c>
      <c r="I431" s="107"/>
      <c r="J431" s="108">
        <v>615665</v>
      </c>
      <c r="K431" s="109"/>
      <c r="L431" s="110"/>
      <c r="M431" s="54"/>
    </row>
    <row r="432" spans="1:13" ht="18.75" customHeight="1">
      <c r="A432" s="104" t="s">
        <v>323</v>
      </c>
      <c r="B432" s="105"/>
      <c r="C432" s="105"/>
      <c r="D432" s="105"/>
      <c r="E432" s="105"/>
      <c r="F432" s="105"/>
      <c r="G432" s="33"/>
      <c r="H432" s="111">
        <v>1002783.56</v>
      </c>
      <c r="I432" s="107"/>
      <c r="J432" s="112">
        <v>7308942</v>
      </c>
      <c r="K432" s="109"/>
      <c r="L432" s="110"/>
      <c r="M432" s="54"/>
    </row>
    <row r="433" spans="1:13" ht="18.75" customHeight="1">
      <c r="A433" s="17"/>
      <c r="B433" s="20"/>
      <c r="C433" s="20"/>
      <c r="D433" s="21"/>
      <c r="E433" s="22"/>
      <c r="F433" s="22"/>
      <c r="G433" s="22"/>
      <c r="H433" s="22"/>
      <c r="I433" s="22"/>
      <c r="J433" s="22"/>
      <c r="K433" s="22"/>
      <c r="L433" s="18"/>
      <c r="M433" s="16"/>
    </row>
    <row r="434" spans="1:13" ht="18.75" customHeight="1">
      <c r="A434" s="86"/>
      <c r="B434" s="86" t="s">
        <v>336</v>
      </c>
      <c r="C434" s="101" t="s">
        <v>350</v>
      </c>
      <c r="D434" s="101"/>
      <c r="E434" s="101"/>
      <c r="F434" s="101"/>
      <c r="G434" s="98"/>
      <c r="H434" s="98"/>
      <c r="I434" s="98" t="s">
        <v>347</v>
      </c>
      <c r="J434" s="98"/>
      <c r="K434" s="98"/>
      <c r="L434" s="98"/>
      <c r="M434" s="98"/>
    </row>
    <row r="435" spans="1:13" ht="27.75" customHeight="1">
      <c r="A435" s="87"/>
      <c r="B435" s="87"/>
      <c r="C435" s="95" t="s">
        <v>337</v>
      </c>
      <c r="D435" s="95"/>
      <c r="E435" s="87"/>
      <c r="F435" s="87"/>
      <c r="G435" s="96" t="s">
        <v>338</v>
      </c>
      <c r="H435" s="96"/>
      <c r="I435" s="96" t="s">
        <v>339</v>
      </c>
      <c r="J435" s="96"/>
      <c r="K435" s="96"/>
      <c r="L435" s="96" t="s">
        <v>340</v>
      </c>
      <c r="M435" s="96"/>
    </row>
    <row r="436" spans="1:13" ht="18.75" customHeight="1">
      <c r="A436" s="87"/>
      <c r="B436" s="87"/>
      <c r="C436" s="88"/>
      <c r="D436" s="88"/>
      <c r="E436" s="87"/>
      <c r="F436" s="87"/>
      <c r="G436" s="89"/>
      <c r="H436" s="89"/>
      <c r="I436" s="89"/>
      <c r="J436" s="89"/>
      <c r="K436" s="89"/>
      <c r="L436" s="89"/>
      <c r="M436" s="89"/>
    </row>
    <row r="437" spans="1:13" ht="24" customHeight="1">
      <c r="A437" s="86"/>
      <c r="B437" s="86" t="s">
        <v>341</v>
      </c>
      <c r="C437" s="101" t="s">
        <v>342</v>
      </c>
      <c r="D437" s="101"/>
      <c r="E437" s="101"/>
      <c r="F437" s="101"/>
      <c r="G437" s="98"/>
      <c r="H437" s="98"/>
      <c r="I437" s="98" t="s">
        <v>343</v>
      </c>
      <c r="J437" s="98"/>
      <c r="K437" s="98"/>
      <c r="L437" s="98"/>
      <c r="M437" s="98"/>
    </row>
    <row r="438" spans="1:13" ht="18.75" customHeight="1">
      <c r="A438" s="87"/>
      <c r="B438" s="87"/>
      <c r="C438" s="95" t="s">
        <v>337</v>
      </c>
      <c r="D438" s="95"/>
      <c r="E438" s="87"/>
      <c r="F438" s="87"/>
      <c r="G438" s="96" t="s">
        <v>338</v>
      </c>
      <c r="H438" s="96"/>
      <c r="I438" s="96" t="s">
        <v>339</v>
      </c>
      <c r="J438" s="96"/>
      <c r="K438" s="96"/>
      <c r="L438" s="96" t="s">
        <v>340</v>
      </c>
      <c r="M438" s="96"/>
    </row>
    <row r="439" spans="1:13" ht="18.75" customHeight="1">
      <c r="A439" s="87"/>
      <c r="B439" s="87"/>
      <c r="C439" s="90"/>
      <c r="D439" s="90"/>
      <c r="E439" s="87"/>
      <c r="F439" s="87"/>
      <c r="G439" s="87"/>
      <c r="H439" s="87"/>
      <c r="I439" s="87"/>
      <c r="J439" s="87"/>
      <c r="K439" s="87"/>
      <c r="L439" s="87"/>
      <c r="M439" s="87"/>
    </row>
    <row r="440" spans="1:13" ht="18.75" customHeight="1">
      <c r="A440" s="86"/>
      <c r="B440" s="86" t="s">
        <v>344</v>
      </c>
      <c r="C440" s="101" t="s">
        <v>345</v>
      </c>
      <c r="D440" s="101"/>
      <c r="E440" s="101"/>
      <c r="F440" s="101"/>
      <c r="G440" s="98"/>
      <c r="H440" s="98"/>
      <c r="I440" s="98" t="s">
        <v>346</v>
      </c>
      <c r="J440" s="98"/>
      <c r="K440" s="98"/>
      <c r="L440" s="98"/>
      <c r="M440" s="98"/>
    </row>
    <row r="441" spans="1:13" ht="18.75" customHeight="1">
      <c r="A441" s="87"/>
      <c r="B441" s="87"/>
      <c r="C441" s="95" t="s">
        <v>337</v>
      </c>
      <c r="D441" s="95"/>
      <c r="E441" s="87"/>
      <c r="F441" s="87"/>
      <c r="G441" s="96" t="s">
        <v>338</v>
      </c>
      <c r="H441" s="96"/>
      <c r="I441" s="96" t="s">
        <v>339</v>
      </c>
      <c r="J441" s="96"/>
      <c r="K441" s="96"/>
      <c r="L441" s="96" t="s">
        <v>340</v>
      </c>
      <c r="M441" s="96"/>
    </row>
    <row r="442" spans="1:13" ht="18.75" customHeight="1">
      <c r="A442" s="87"/>
      <c r="B442" s="87"/>
      <c r="C442" s="90"/>
      <c r="D442" s="90"/>
      <c r="E442" s="87"/>
      <c r="F442" s="87"/>
      <c r="G442" s="87"/>
      <c r="H442" s="87"/>
      <c r="I442" s="87"/>
      <c r="J442" s="87"/>
      <c r="K442" s="87"/>
      <c r="L442" s="87"/>
      <c r="M442" s="87"/>
    </row>
    <row r="443" spans="1:13" ht="18.75" customHeight="1">
      <c r="A443" s="87"/>
      <c r="B443" s="87" t="s">
        <v>325</v>
      </c>
      <c r="C443" s="97" t="s">
        <v>348</v>
      </c>
      <c r="D443" s="97"/>
      <c r="E443" s="87"/>
      <c r="F443" s="87"/>
      <c r="G443" s="87"/>
      <c r="H443" s="87"/>
      <c r="I443" s="98" t="s">
        <v>349</v>
      </c>
      <c r="J443" s="98"/>
      <c r="K443" s="98"/>
      <c r="L443" s="87"/>
      <c r="M443" s="87"/>
    </row>
    <row r="444" spans="1:13" ht="18.75" customHeight="1">
      <c r="A444" s="91"/>
      <c r="B444" s="91"/>
      <c r="C444" s="99" t="s">
        <v>337</v>
      </c>
      <c r="D444" s="99"/>
      <c r="E444" s="91"/>
      <c r="F444" s="91"/>
      <c r="G444" s="100" t="s">
        <v>338</v>
      </c>
      <c r="H444" s="100"/>
      <c r="I444" s="100" t="s">
        <v>339</v>
      </c>
      <c r="J444" s="100"/>
      <c r="K444" s="100"/>
      <c r="L444" s="100" t="s">
        <v>340</v>
      </c>
      <c r="M444" s="100"/>
    </row>
    <row r="445" spans="1:13" ht="18.75" customHeight="1">
      <c r="A445" s="92"/>
      <c r="B445" s="92"/>
      <c r="C445" s="93"/>
      <c r="D445" s="93"/>
      <c r="E445" s="92"/>
      <c r="F445" s="92"/>
      <c r="G445" s="94"/>
      <c r="H445" s="94"/>
      <c r="I445" s="94"/>
      <c r="J445" s="94"/>
      <c r="K445" s="94"/>
      <c r="L445" s="94"/>
      <c r="M445" s="94"/>
    </row>
    <row r="446" spans="1:13" ht="18.75" customHeight="1">
      <c r="A446" s="86"/>
      <c r="B446" s="86" t="s">
        <v>324</v>
      </c>
      <c r="C446" s="97"/>
      <c r="D446" s="97"/>
      <c r="E446" s="86"/>
      <c r="F446" s="86"/>
      <c r="G446" s="86"/>
      <c r="H446" s="86"/>
      <c r="I446" s="98"/>
      <c r="J446" s="98"/>
      <c r="K446" s="98"/>
      <c r="L446" s="86"/>
      <c r="M446" s="86"/>
    </row>
    <row r="447" spans="2:13" ht="18.75" customHeight="1">
      <c r="B447" s="87"/>
      <c r="C447" s="95" t="s">
        <v>337</v>
      </c>
      <c r="D447" s="95"/>
      <c r="E447" s="87"/>
      <c r="F447" s="87"/>
      <c r="G447" s="96" t="s">
        <v>338</v>
      </c>
      <c r="H447" s="96"/>
      <c r="I447" s="96" t="s">
        <v>339</v>
      </c>
      <c r="J447" s="96"/>
      <c r="K447" s="96"/>
      <c r="L447" s="96" t="s">
        <v>340</v>
      </c>
      <c r="M447" s="96"/>
    </row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</sheetData>
  <sheetProtection/>
  <mergeCells count="522">
    <mergeCell ref="A5:D5"/>
    <mergeCell ref="K16:M16"/>
    <mergeCell ref="K17:M17"/>
    <mergeCell ref="K18:M18"/>
    <mergeCell ref="K19:M19"/>
    <mergeCell ref="C27:D27"/>
    <mergeCell ref="F21:H21"/>
    <mergeCell ref="F20:H20"/>
    <mergeCell ref="K20:M20"/>
    <mergeCell ref="K21:M21"/>
    <mergeCell ref="I7:M7"/>
    <mergeCell ref="A12:M12"/>
    <mergeCell ref="I14:J14"/>
    <mergeCell ref="A11:M11"/>
    <mergeCell ref="A13:M13"/>
    <mergeCell ref="K14:M14"/>
    <mergeCell ref="I19:J19"/>
    <mergeCell ref="F15:H15"/>
    <mergeCell ref="A22:M22"/>
    <mergeCell ref="F18:H18"/>
    <mergeCell ref="I20:J20"/>
    <mergeCell ref="K15:M15"/>
    <mergeCell ref="I21:J21"/>
    <mergeCell ref="C24:D24"/>
    <mergeCell ref="C26:D26"/>
    <mergeCell ref="A9:M9"/>
    <mergeCell ref="A10:M10"/>
    <mergeCell ref="F19:H19"/>
    <mergeCell ref="F14:H14"/>
    <mergeCell ref="F16:H16"/>
    <mergeCell ref="F17:H17"/>
    <mergeCell ref="C25:D25"/>
    <mergeCell ref="I16:J16"/>
    <mergeCell ref="A2:B2"/>
    <mergeCell ref="D2:F2"/>
    <mergeCell ref="A23:B23"/>
    <mergeCell ref="A3:C3"/>
    <mergeCell ref="C23:M23"/>
    <mergeCell ref="I15:J15"/>
    <mergeCell ref="A7:C7"/>
    <mergeCell ref="I3:M3"/>
    <mergeCell ref="I17:J17"/>
    <mergeCell ref="I18:J18"/>
    <mergeCell ref="A28:M28"/>
    <mergeCell ref="C29:D29"/>
    <mergeCell ref="C30:M30"/>
    <mergeCell ref="C31:D31"/>
    <mergeCell ref="C32:D32"/>
    <mergeCell ref="C33:D33"/>
    <mergeCell ref="C34:M34"/>
    <mergeCell ref="C35:D35"/>
    <mergeCell ref="C36:D36"/>
    <mergeCell ref="C37:D37"/>
    <mergeCell ref="C38:D38"/>
    <mergeCell ref="C39:D39"/>
    <mergeCell ref="C40:M40"/>
    <mergeCell ref="C41:D41"/>
    <mergeCell ref="C42:M42"/>
    <mergeCell ref="C43:D43"/>
    <mergeCell ref="C44:D44"/>
    <mergeCell ref="C45:M45"/>
    <mergeCell ref="C46:D46"/>
    <mergeCell ref="C47:M47"/>
    <mergeCell ref="C48:D48"/>
    <mergeCell ref="C49:D49"/>
    <mergeCell ref="C50:M50"/>
    <mergeCell ref="C51:D51"/>
    <mergeCell ref="C52:M52"/>
    <mergeCell ref="C53:D53"/>
    <mergeCell ref="C54:D54"/>
    <mergeCell ref="C55:M55"/>
    <mergeCell ref="C56:D56"/>
    <mergeCell ref="C57:M57"/>
    <mergeCell ref="C58:D58"/>
    <mergeCell ref="C59:D59"/>
    <mergeCell ref="C60:D60"/>
    <mergeCell ref="C61:D61"/>
    <mergeCell ref="C62:D62"/>
    <mergeCell ref="C63:D63"/>
    <mergeCell ref="C64:M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M74"/>
    <mergeCell ref="C75:M75"/>
    <mergeCell ref="C76:M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M86"/>
    <mergeCell ref="C87:M87"/>
    <mergeCell ref="C88:M88"/>
    <mergeCell ref="C89:D89"/>
    <mergeCell ref="C90:D90"/>
    <mergeCell ref="C91:D91"/>
    <mergeCell ref="C92:D92"/>
    <mergeCell ref="C93:D93"/>
    <mergeCell ref="C94:M94"/>
    <mergeCell ref="C95:D95"/>
    <mergeCell ref="C96:M96"/>
    <mergeCell ref="C97:D97"/>
    <mergeCell ref="C98:D98"/>
    <mergeCell ref="C99:M99"/>
    <mergeCell ref="C100:D100"/>
    <mergeCell ref="C101:M101"/>
    <mergeCell ref="C102:D102"/>
    <mergeCell ref="C103:D103"/>
    <mergeCell ref="C104:D104"/>
    <mergeCell ref="C105:D105"/>
    <mergeCell ref="C106:D106"/>
    <mergeCell ref="C107:M107"/>
    <mergeCell ref="C108:M108"/>
    <mergeCell ref="C109:M109"/>
    <mergeCell ref="C110:D110"/>
    <mergeCell ref="C111:D111"/>
    <mergeCell ref="C112:D112"/>
    <mergeCell ref="C113:D113"/>
    <mergeCell ref="C114:D114"/>
    <mergeCell ref="C115:M115"/>
    <mergeCell ref="C116:D116"/>
    <mergeCell ref="C117:M117"/>
    <mergeCell ref="C118:D118"/>
    <mergeCell ref="C119:D119"/>
    <mergeCell ref="C120:M120"/>
    <mergeCell ref="C121:D121"/>
    <mergeCell ref="C122:M122"/>
    <mergeCell ref="C123:D123"/>
    <mergeCell ref="C124:D124"/>
    <mergeCell ref="C125:D125"/>
    <mergeCell ref="C126:D126"/>
    <mergeCell ref="C127:D127"/>
    <mergeCell ref="C128:M128"/>
    <mergeCell ref="C129:M129"/>
    <mergeCell ref="C130:M130"/>
    <mergeCell ref="C131:D131"/>
    <mergeCell ref="C132:D132"/>
    <mergeCell ref="C133:D133"/>
    <mergeCell ref="C134:D134"/>
    <mergeCell ref="C135:D135"/>
    <mergeCell ref="C136:M136"/>
    <mergeCell ref="C137:D137"/>
    <mergeCell ref="C138:M138"/>
    <mergeCell ref="C139:D139"/>
    <mergeCell ref="C140:D140"/>
    <mergeCell ref="C141:M141"/>
    <mergeCell ref="C142:D142"/>
    <mergeCell ref="C143:D143"/>
    <mergeCell ref="C144:D144"/>
    <mergeCell ref="C145:D145"/>
    <mergeCell ref="C146:M146"/>
    <mergeCell ref="C147:M147"/>
    <mergeCell ref="C148:M148"/>
    <mergeCell ref="C149:D149"/>
    <mergeCell ref="C150:D150"/>
    <mergeCell ref="C151:D151"/>
    <mergeCell ref="C152:D152"/>
    <mergeCell ref="C153:D153"/>
    <mergeCell ref="C154:M154"/>
    <mergeCell ref="C155:D155"/>
    <mergeCell ref="C156:M156"/>
    <mergeCell ref="C157:D157"/>
    <mergeCell ref="C158:D158"/>
    <mergeCell ref="C159:M159"/>
    <mergeCell ref="C160:D160"/>
    <mergeCell ref="C161:M161"/>
    <mergeCell ref="C162:D162"/>
    <mergeCell ref="C163:D163"/>
    <mergeCell ref="C164:M164"/>
    <mergeCell ref="C165:D165"/>
    <mergeCell ref="C166:M166"/>
    <mergeCell ref="C167:D167"/>
    <mergeCell ref="C168:D168"/>
    <mergeCell ref="C169:M169"/>
    <mergeCell ref="C170:D170"/>
    <mergeCell ref="C171:M171"/>
    <mergeCell ref="C172:D172"/>
    <mergeCell ref="C173:D173"/>
    <mergeCell ref="C174:D174"/>
    <mergeCell ref="C175:D175"/>
    <mergeCell ref="C176:D176"/>
    <mergeCell ref="C177:M177"/>
    <mergeCell ref="C178:M178"/>
    <mergeCell ref="C179:M179"/>
    <mergeCell ref="C180:D180"/>
    <mergeCell ref="C181:D181"/>
    <mergeCell ref="C182:D182"/>
    <mergeCell ref="C183:D183"/>
    <mergeCell ref="C184:D184"/>
    <mergeCell ref="C185:M185"/>
    <mergeCell ref="C186:D186"/>
    <mergeCell ref="C187:M187"/>
    <mergeCell ref="C188:D188"/>
    <mergeCell ref="C189:D189"/>
    <mergeCell ref="C190:M190"/>
    <mergeCell ref="C191:D191"/>
    <mergeCell ref="C192:M192"/>
    <mergeCell ref="C193:D193"/>
    <mergeCell ref="C194:D194"/>
    <mergeCell ref="C195:M195"/>
    <mergeCell ref="C196:D196"/>
    <mergeCell ref="C197:M197"/>
    <mergeCell ref="C198:D198"/>
    <mergeCell ref="C199:D199"/>
    <mergeCell ref="C200:M200"/>
    <mergeCell ref="C201:D201"/>
    <mergeCell ref="C202:M202"/>
    <mergeCell ref="C203:D203"/>
    <mergeCell ref="C204:D204"/>
    <mergeCell ref="C205:M205"/>
    <mergeCell ref="C206:D206"/>
    <mergeCell ref="C207:M207"/>
    <mergeCell ref="C208:D208"/>
    <mergeCell ref="C209:D209"/>
    <mergeCell ref="C210:M210"/>
    <mergeCell ref="C211:D211"/>
    <mergeCell ref="C212:M212"/>
    <mergeCell ref="C213:D213"/>
    <mergeCell ref="C214:D214"/>
    <mergeCell ref="C215:M215"/>
    <mergeCell ref="C216:D216"/>
    <mergeCell ref="C217:M217"/>
    <mergeCell ref="C218:D218"/>
    <mergeCell ref="C219:D219"/>
    <mergeCell ref="C220:D220"/>
    <mergeCell ref="C221:D221"/>
    <mergeCell ref="C222:D222"/>
    <mergeCell ref="C223:D223"/>
    <mergeCell ref="C224:M224"/>
    <mergeCell ref="C225:M225"/>
    <mergeCell ref="C226:M226"/>
    <mergeCell ref="C227:D227"/>
    <mergeCell ref="C228:D228"/>
    <mergeCell ref="C229:D229"/>
    <mergeCell ref="C230:D230"/>
    <mergeCell ref="C231:D231"/>
    <mergeCell ref="C232:M232"/>
    <mergeCell ref="C233:D233"/>
    <mergeCell ref="C234:M234"/>
    <mergeCell ref="C235:D235"/>
    <mergeCell ref="C236:D236"/>
    <mergeCell ref="C237:D237"/>
    <mergeCell ref="C238:D238"/>
    <mergeCell ref="C239:D239"/>
    <mergeCell ref="C240:D240"/>
    <mergeCell ref="C241:M241"/>
    <mergeCell ref="C242:M242"/>
    <mergeCell ref="C243:M243"/>
    <mergeCell ref="C244:D244"/>
    <mergeCell ref="C245:D245"/>
    <mergeCell ref="C246:D246"/>
    <mergeCell ref="C247:D247"/>
    <mergeCell ref="C248:D248"/>
    <mergeCell ref="C249:M249"/>
    <mergeCell ref="C250:D250"/>
    <mergeCell ref="C251:M251"/>
    <mergeCell ref="C252:D252"/>
    <mergeCell ref="C253:D253"/>
    <mergeCell ref="C254:M254"/>
    <mergeCell ref="C255:D255"/>
    <mergeCell ref="C256:M256"/>
    <mergeCell ref="C257:D257"/>
    <mergeCell ref="C258:D258"/>
    <mergeCell ref="C259:M259"/>
    <mergeCell ref="C260:D260"/>
    <mergeCell ref="C261:D261"/>
    <mergeCell ref="C262:M262"/>
    <mergeCell ref="C263:M263"/>
    <mergeCell ref="C264:M264"/>
    <mergeCell ref="C265:D265"/>
    <mergeCell ref="C266:D266"/>
    <mergeCell ref="C267:D267"/>
    <mergeCell ref="C268:D268"/>
    <mergeCell ref="C269:D269"/>
    <mergeCell ref="C270:M270"/>
    <mergeCell ref="C271:D271"/>
    <mergeCell ref="C272:M272"/>
    <mergeCell ref="C273:D273"/>
    <mergeCell ref="C274:D274"/>
    <mergeCell ref="C275:M275"/>
    <mergeCell ref="C276:D276"/>
    <mergeCell ref="C277:M277"/>
    <mergeCell ref="C278:D278"/>
    <mergeCell ref="C279:D279"/>
    <mergeCell ref="C280:D280"/>
    <mergeCell ref="C281:D281"/>
    <mergeCell ref="C282:D282"/>
    <mergeCell ref="C283:M283"/>
    <mergeCell ref="C284:M284"/>
    <mergeCell ref="C285:M285"/>
    <mergeCell ref="C286:D286"/>
    <mergeCell ref="C287:D287"/>
    <mergeCell ref="C288:D288"/>
    <mergeCell ref="C289:D289"/>
    <mergeCell ref="C290:D290"/>
    <mergeCell ref="C291:M291"/>
    <mergeCell ref="C292:D292"/>
    <mergeCell ref="C293:M293"/>
    <mergeCell ref="C294:D294"/>
    <mergeCell ref="C295:D295"/>
    <mergeCell ref="C296:M296"/>
    <mergeCell ref="C297:D297"/>
    <mergeCell ref="C298:D298"/>
    <mergeCell ref="C299:D299"/>
    <mergeCell ref="C300:D300"/>
    <mergeCell ref="C301:M301"/>
    <mergeCell ref="C302:M302"/>
    <mergeCell ref="C303:M303"/>
    <mergeCell ref="C304:D304"/>
    <mergeCell ref="C305:D305"/>
    <mergeCell ref="C306:D306"/>
    <mergeCell ref="C307:D307"/>
    <mergeCell ref="C308:D308"/>
    <mergeCell ref="C309:M309"/>
    <mergeCell ref="C310:D310"/>
    <mergeCell ref="C311:M311"/>
    <mergeCell ref="C312:D312"/>
    <mergeCell ref="C313:D313"/>
    <mergeCell ref="C314:M314"/>
    <mergeCell ref="C315:D315"/>
    <mergeCell ref="C316:M316"/>
    <mergeCell ref="C317:D317"/>
    <mergeCell ref="C318:D318"/>
    <mergeCell ref="C319:D319"/>
    <mergeCell ref="C320:D320"/>
    <mergeCell ref="C321:D321"/>
    <mergeCell ref="C322:M322"/>
    <mergeCell ref="C323:M323"/>
    <mergeCell ref="C324:M324"/>
    <mergeCell ref="C325:D325"/>
    <mergeCell ref="C326:D326"/>
    <mergeCell ref="C327:D327"/>
    <mergeCell ref="C328:D328"/>
    <mergeCell ref="C329:D329"/>
    <mergeCell ref="C330:M330"/>
    <mergeCell ref="C331:D331"/>
    <mergeCell ref="C332:M332"/>
    <mergeCell ref="C333:D333"/>
    <mergeCell ref="C334:D334"/>
    <mergeCell ref="C335:M335"/>
    <mergeCell ref="C336:D336"/>
    <mergeCell ref="C337:M337"/>
    <mergeCell ref="C338:D338"/>
    <mergeCell ref="C339:D339"/>
    <mergeCell ref="C340:M340"/>
    <mergeCell ref="C341:D341"/>
    <mergeCell ref="C342:M342"/>
    <mergeCell ref="C343:D343"/>
    <mergeCell ref="C344:D344"/>
    <mergeCell ref="C345:M345"/>
    <mergeCell ref="C346:D346"/>
    <mergeCell ref="C347:M347"/>
    <mergeCell ref="C348:D348"/>
    <mergeCell ref="C349:D349"/>
    <mergeCell ref="C350:M350"/>
    <mergeCell ref="C351:D351"/>
    <mergeCell ref="C352:D352"/>
    <mergeCell ref="C353:D353"/>
    <mergeCell ref="C354:D354"/>
    <mergeCell ref="C355:M355"/>
    <mergeCell ref="C356:M356"/>
    <mergeCell ref="C357:M357"/>
    <mergeCell ref="C358:D358"/>
    <mergeCell ref="C359:D359"/>
    <mergeCell ref="C360:D360"/>
    <mergeCell ref="C361:D361"/>
    <mergeCell ref="C362:D362"/>
    <mergeCell ref="C363:M363"/>
    <mergeCell ref="C364:D364"/>
    <mergeCell ref="C365:M365"/>
    <mergeCell ref="C366:D366"/>
    <mergeCell ref="C367:D367"/>
    <mergeCell ref="C368:M368"/>
    <mergeCell ref="C369:D369"/>
    <mergeCell ref="C370:M370"/>
    <mergeCell ref="C371:D371"/>
    <mergeCell ref="C372:D372"/>
    <mergeCell ref="C373:M373"/>
    <mergeCell ref="C374:D374"/>
    <mergeCell ref="C375:M375"/>
    <mergeCell ref="C376:D376"/>
    <mergeCell ref="C377:D377"/>
    <mergeCell ref="C378:D378"/>
    <mergeCell ref="C379:M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M389"/>
    <mergeCell ref="C390:D390"/>
    <mergeCell ref="C391:D391"/>
    <mergeCell ref="C392:D392"/>
    <mergeCell ref="C393:D393"/>
    <mergeCell ref="C394:D394"/>
    <mergeCell ref="C395:M395"/>
    <mergeCell ref="C396:D396"/>
    <mergeCell ref="C397:M397"/>
    <mergeCell ref="C398:D398"/>
    <mergeCell ref="C399:D399"/>
    <mergeCell ref="C400:M400"/>
    <mergeCell ref="C401:D401"/>
    <mergeCell ref="C402:M402"/>
    <mergeCell ref="C403:D403"/>
    <mergeCell ref="C404:D404"/>
    <mergeCell ref="C405:M405"/>
    <mergeCell ref="C406:D406"/>
    <mergeCell ref="C407:M407"/>
    <mergeCell ref="C408:D408"/>
    <mergeCell ref="C409:D409"/>
    <mergeCell ref="C410:M410"/>
    <mergeCell ref="C411:D411"/>
    <mergeCell ref="C412:M412"/>
    <mergeCell ref="C413:D413"/>
    <mergeCell ref="A414:F414"/>
    <mergeCell ref="H414:I414"/>
    <mergeCell ref="J414:L414"/>
    <mergeCell ref="A415:F415"/>
    <mergeCell ref="H415:I415"/>
    <mergeCell ref="J415:L415"/>
    <mergeCell ref="A416:F416"/>
    <mergeCell ref="H416:I416"/>
    <mergeCell ref="J416:L416"/>
    <mergeCell ref="A417:F417"/>
    <mergeCell ref="H417:I417"/>
    <mergeCell ref="J417:L417"/>
    <mergeCell ref="A418:F418"/>
    <mergeCell ref="H418:I418"/>
    <mergeCell ref="J418:L418"/>
    <mergeCell ref="A419:F419"/>
    <mergeCell ref="H419:I419"/>
    <mergeCell ref="J419:L419"/>
    <mergeCell ref="A420:F420"/>
    <mergeCell ref="H420:I420"/>
    <mergeCell ref="J420:L420"/>
    <mergeCell ref="A421:F421"/>
    <mergeCell ref="H421:I421"/>
    <mergeCell ref="J421:L421"/>
    <mergeCell ref="A423:F423"/>
    <mergeCell ref="H423:I423"/>
    <mergeCell ref="J423:L423"/>
    <mergeCell ref="A424:F424"/>
    <mergeCell ref="H424:I424"/>
    <mergeCell ref="J424:L424"/>
    <mergeCell ref="A425:F425"/>
    <mergeCell ref="H425:I425"/>
    <mergeCell ref="J425:L425"/>
    <mergeCell ref="A426:F426"/>
    <mergeCell ref="H426:I426"/>
    <mergeCell ref="J426:L426"/>
    <mergeCell ref="J430:L430"/>
    <mergeCell ref="A427:F427"/>
    <mergeCell ref="H427:I427"/>
    <mergeCell ref="J427:L427"/>
    <mergeCell ref="A428:F428"/>
    <mergeCell ref="H428:I428"/>
    <mergeCell ref="J428:L428"/>
    <mergeCell ref="A432:F432"/>
    <mergeCell ref="H432:I432"/>
    <mergeCell ref="J432:L432"/>
    <mergeCell ref="C435:D435"/>
    <mergeCell ref="G435:H435"/>
    <mergeCell ref="A429:F429"/>
    <mergeCell ref="H429:I429"/>
    <mergeCell ref="J429:L429"/>
    <mergeCell ref="A430:F430"/>
    <mergeCell ref="H430:I430"/>
    <mergeCell ref="A6:D6"/>
    <mergeCell ref="H5:M5"/>
    <mergeCell ref="H6:M6"/>
    <mergeCell ref="C434:F434"/>
    <mergeCell ref="G434:H434"/>
    <mergeCell ref="I434:K434"/>
    <mergeCell ref="L434:M434"/>
    <mergeCell ref="A431:F431"/>
    <mergeCell ref="H431:I431"/>
    <mergeCell ref="J431:L431"/>
    <mergeCell ref="I435:K435"/>
    <mergeCell ref="L435:M435"/>
    <mergeCell ref="C437:F437"/>
    <mergeCell ref="G437:H437"/>
    <mergeCell ref="I437:K437"/>
    <mergeCell ref="L437:M437"/>
    <mergeCell ref="C438:D438"/>
    <mergeCell ref="G438:H438"/>
    <mergeCell ref="I438:K438"/>
    <mergeCell ref="L438:M438"/>
    <mergeCell ref="C440:F440"/>
    <mergeCell ref="G440:H440"/>
    <mergeCell ref="I440:K440"/>
    <mergeCell ref="L440:M440"/>
    <mergeCell ref="C441:D441"/>
    <mergeCell ref="G441:H441"/>
    <mergeCell ref="I441:K441"/>
    <mergeCell ref="L441:M441"/>
    <mergeCell ref="C444:D444"/>
    <mergeCell ref="G444:H444"/>
    <mergeCell ref="I444:K444"/>
    <mergeCell ref="L444:M444"/>
    <mergeCell ref="C447:D447"/>
    <mergeCell ref="G447:H447"/>
    <mergeCell ref="I447:K447"/>
    <mergeCell ref="L447:M447"/>
    <mergeCell ref="C443:D443"/>
    <mergeCell ref="I443:K443"/>
    <mergeCell ref="C446:D446"/>
    <mergeCell ref="I446:K446"/>
  </mergeCells>
  <printOptions/>
  <pageMargins left="0.5905511811023623" right="0.1968503937007874" top="0.5511811023622047" bottom="0.5905511811023623" header="0.1968503937007874" footer="0.1968503937007874"/>
  <pageSetup fitToHeight="10000" fitToWidth="1" horizontalDpi="600" verticalDpi="600" orientation="landscape" paperSize="9" scale="95" r:id="rId1"/>
  <headerFooter alignWithMargins="0">
    <oddHeader>&amp;C
&amp;R&amp;"Times New Roman,обычный"&amp;7&amp;K01+046ПК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1</cp:lastModifiedBy>
  <cp:lastPrinted>2024-06-03T05:59:31Z</cp:lastPrinted>
  <dcterms:created xsi:type="dcterms:W3CDTF">2004-08-03T20:59:48Z</dcterms:created>
  <dcterms:modified xsi:type="dcterms:W3CDTF">2024-06-03T07:45:01Z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d80631a5-2560-43e4-bc86-cfaa7c31bf72</vt:lpwstr>
  </property>
</Properties>
</file>