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40" windowHeight="12585" activeTab="0"/>
  </bookViews>
  <sheets>
    <sheet name="Отчет" sheetId="1" r:id="rId1"/>
  </sheets>
  <definedNames>
    <definedName name="adress">'Отчет'!#REF!</definedName>
    <definedName name="BcjaShapka">'Отчет'!$3:$23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PrntSnbUser">'Отчет'!$23:$23</definedName>
    <definedName name="ShapkaBepx">'Отчет'!$24:$24</definedName>
    <definedName name="ShapkaBepxVezde">'Отчет'!$26:$26</definedName>
    <definedName name="ShapkaNiz">'Отчет'!$25:$25</definedName>
    <definedName name="ShapkaNizVezde">'Отчет'!$27:$27</definedName>
    <definedName name="Soglasovano">'Отчет'!$A$3:$C$6</definedName>
    <definedName name="su">'Отчет'!$3:$6</definedName>
    <definedName name="Utverzhdau">'Отчет'!$I$3:$M$6</definedName>
    <definedName name="_xlnm.Print_Titles" localSheetId="0">'Отчет'!$26:$27</definedName>
  </definedNames>
  <calcPr fullCalcOnLoad="1"/>
</workbook>
</file>

<file path=xl/sharedStrings.xml><?xml version="1.0" encoding="utf-8"?>
<sst xmlns="http://schemas.openxmlformats.org/spreadsheetml/2006/main" count="1862" uniqueCount="564">
  <si>
    <t>УТВЕРЖДАЮ:</t>
  </si>
  <si>
    <t>№ пп</t>
  </si>
  <si>
    <t>Ед. изм.</t>
  </si>
  <si>
    <t>Шифр расценки и коды ресурсов</t>
  </si>
  <si>
    <t>Наименование работ и затрат</t>
  </si>
  <si>
    <t>Количество единиц</t>
  </si>
  <si>
    <t>ЭМ</t>
  </si>
  <si>
    <t>МР</t>
  </si>
  <si>
    <t>НР от ФОТ</t>
  </si>
  <si>
    <t>СП от ФОТ</t>
  </si>
  <si>
    <t>руб.</t>
  </si>
  <si>
    <t>чел-ч</t>
  </si>
  <si>
    <t>Всего по позиции</t>
  </si>
  <si>
    <t>%</t>
  </si>
  <si>
    <t>Оплата труда рабочих</t>
  </si>
  <si>
    <t>Машины и механизмы</t>
  </si>
  <si>
    <t>Материалы</t>
  </si>
  <si>
    <t>Накладные расходы</t>
  </si>
  <si>
    <t>Сметная прибыль</t>
  </si>
  <si>
    <t>(локальная смета)</t>
  </si>
  <si>
    <t>Цена на ед.изм., руб.</t>
  </si>
  <si>
    <t>Стоимость в
ценах
2000г.</t>
  </si>
  <si>
    <t>Коэф-
фици-
енты
пере-
счета</t>
  </si>
  <si>
    <t>Попра-
вочные
коэф-
фици-
енты</t>
  </si>
  <si>
    <t>ЗП</t>
  </si>
  <si>
    <t>в т.ч. ЗПМ</t>
  </si>
  <si>
    <t>100%</t>
  </si>
  <si>
    <t>Код коэффиц.
Пересчета</t>
  </si>
  <si>
    <t>35</t>
  </si>
  <si>
    <t>Стоимость в
текущих ценах</t>
  </si>
  <si>
    <t>ЗТР всего, чел-ч</t>
  </si>
  <si>
    <t>55</t>
  </si>
  <si>
    <t>В базисном уровне цен</t>
  </si>
  <si>
    <t>В текущем уровне цен</t>
  </si>
  <si>
    <t>Сметная стоимость, тыс.руб.</t>
  </si>
  <si>
    <t xml:space="preserve"> - строительных работ, тыс.руб.</t>
  </si>
  <si>
    <t xml:space="preserve"> - монтажных работ, тыс.руб.</t>
  </si>
  <si>
    <t xml:space="preserve"> - оборудования, тыс.руб.</t>
  </si>
  <si>
    <t xml:space="preserve"> - прочих, тыс.руб.</t>
  </si>
  <si>
    <t>Нормативная трудоемкость:</t>
  </si>
  <si>
    <t>чел.час</t>
  </si>
  <si>
    <t>Средства на оплату труда:</t>
  </si>
  <si>
    <t>тыс.руб.</t>
  </si>
  <si>
    <t>1</t>
  </si>
  <si>
    <t>С использованием:</t>
  </si>
  <si>
    <t>40</t>
  </si>
  <si>
    <t>30</t>
  </si>
  <si>
    <t>100</t>
  </si>
  <si>
    <t>45</t>
  </si>
  <si>
    <t>70</t>
  </si>
  <si>
    <t>60</t>
  </si>
  <si>
    <t>65</t>
  </si>
  <si>
    <t>50</t>
  </si>
  <si>
    <t>Раздел 1. I этаж. Медицинский кабинет</t>
  </si>
  <si>
    <t>Полы</t>
  </si>
  <si>
    <t xml:space="preserve">ОЕРЖр 57-3-1
</t>
  </si>
  <si>
    <t xml:space="preserve">Разборка плинтусов деревянных и из пластмассовых материалов
</t>
  </si>
  <si>
    <t>100 м плинтуса</t>
  </si>
  <si>
    <t>30.7.1.</t>
  </si>
  <si>
    <t>Количество = 0.4602 = ((2.25+5.6)*2+(1.61+2.3)*2+(2.3+3.9)*2+(2.6+5.6)*2-0.9*7)/100</t>
  </si>
  <si>
    <t>Разборка полов из рулонных материалов
     ОТ=41.37     ЭМ=7.03     ОТМ=41.37</t>
  </si>
  <si>
    <t>89%</t>
  </si>
  <si>
    <t>49%</t>
  </si>
  <si>
    <t>ЗТ+ЗТМ</t>
  </si>
  <si>
    <t>1 / 1</t>
  </si>
  <si>
    <t>2</t>
  </si>
  <si>
    <t xml:space="preserve">ОЕРЖр 57-2-1
</t>
  </si>
  <si>
    <t xml:space="preserve">Разборка покрытий полов из линолеума и релина
</t>
  </si>
  <si>
    <t>100 м2 покрытия</t>
  </si>
  <si>
    <t>Количество = 0.3981 = (2.25*5.6+1.6*2.3+3.9*2.3+2.6*5.6)/100</t>
  </si>
  <si>
    <t>3</t>
  </si>
  <si>
    <t xml:space="preserve">ОЕРЖр 57-2-5
</t>
  </si>
  <si>
    <t xml:space="preserve">Разборка покрытий полов из древесностружечных плит в один слой
</t>
  </si>
  <si>
    <t>30.7.3.</t>
  </si>
  <si>
    <t>Разборка полов деревянных
     ОТ=41.37     ОТМ=41.37</t>
  </si>
  <si>
    <t>4</t>
  </si>
  <si>
    <t xml:space="preserve">ОЕРЖр 57-1-3
</t>
  </si>
  <si>
    <t xml:space="preserve">Разборка оснований покрытия полов простильных полов
</t>
  </si>
  <si>
    <t>100 м2 основания</t>
  </si>
  <si>
    <t>5</t>
  </si>
  <si>
    <t xml:space="preserve">ОЕРЖр 57-1-2
</t>
  </si>
  <si>
    <t xml:space="preserve">Разборка оснований покрытия полов лаг из досок и брусков
</t>
  </si>
  <si>
    <t>6</t>
  </si>
  <si>
    <t xml:space="preserve">ОЕРЖ 06-01-001-01
</t>
  </si>
  <si>
    <t xml:space="preserve">Устройство бетонной подготовки
</t>
  </si>
  <si>
    <t>100 м3 бетона, бутобетона и железобетона в деле</t>
  </si>
  <si>
    <t>10.2.1.</t>
  </si>
  <si>
    <t>Количество = 0.03981 = 39.81*0.1/100</t>
  </si>
  <si>
    <t>ОПДС-2821.2011 п.3.2.4.2.</t>
  </si>
  <si>
    <t>Работы выполняемые при ремонте и реконструкции зданий и сооружений работы, аналогичные технологическим процессам в новом строительстве, следует нормировать по соответствующим сборникам на строительные и специальные строительные работы (кроме норм сборника № 46)
ПЗ=1  ,  ОТ=1.15  ,  ЭМ=1.25  ,  ОТМ=1.25  ,  МР=1  ,  ОБ=1  ,  ЗТ=1.15  ,  ЗТМ=1.25</t>
  </si>
  <si>
    <t>ОПДС-2821.2011, прил.4, табл.1, п.2</t>
  </si>
  <si>
    <t>Производство работ в существующих зданиях сооружениях, освобожденных от оборудования и других предметов, мешающих нормальному производству работ.
ПЗ=1  ,  ОТ=1.2  ,  ЭМ=1.2  ,  ОТМ=1.2  ,  МР=1  ,  ОБ=1  ,  ЗТ=1.2  ,  ЗТМ=1.2</t>
  </si>
  <si>
    <t>Бетонная подготовка
     ОТ=41.37     ЭМ=7.03     ОТМ=41.37     МР=6.35</t>
  </si>
  <si>
    <t>102*0.9=91.8%</t>
  </si>
  <si>
    <t>58*0.85=49.3%</t>
  </si>
  <si>
    <t>1.38 / 1.5</t>
  </si>
  <si>
    <t>7</t>
  </si>
  <si>
    <t xml:space="preserve">401-0061
</t>
  </si>
  <si>
    <t xml:space="preserve">Бетон тяжелый, крупность заполнителя 20 мм, класс В3,5 (М50)
</t>
  </si>
  <si>
    <t>м3</t>
  </si>
  <si>
    <t>Количество = -4.06062 = (39.81*0.1/100)*-102</t>
  </si>
  <si>
    <t>8</t>
  </si>
  <si>
    <t xml:space="preserve">401-0086
</t>
  </si>
  <si>
    <t xml:space="preserve">Бетон тяжелый, крупность заполнителя 10 мм, класс В15 (М200)
</t>
  </si>
  <si>
    <t>Количество = 4.06062 = (39.81*0.1/100)*102</t>
  </si>
  <si>
    <t>9</t>
  </si>
  <si>
    <t xml:space="preserve">ОЕРЖ 11-01-047-02
(Прим.)
</t>
  </si>
  <si>
    <t xml:space="preserve">Устройство покрытий из плит керамогранитных размером 60х60 см
</t>
  </si>
  <si>
    <t>10.9.15.</t>
  </si>
  <si>
    <t>Устройство покрытий из плиток керамических
     ОТ=41.37     ЭМ=6.53     ОТМ=41.37     МР=4.88</t>
  </si>
  <si>
    <t>112*0.9=100.8%</t>
  </si>
  <si>
    <t>65*0.85=55.25%</t>
  </si>
  <si>
    <t>10</t>
  </si>
  <si>
    <t xml:space="preserve">101-4488
</t>
  </si>
  <si>
    <t xml:space="preserve">Гранит керамический многоцветный неполированный, размером 300х600х10 мм, 600х600х10 мм
</t>
  </si>
  <si>
    <t>м2</t>
  </si>
  <si>
    <t>Количество = -40.6062 = 0.3981*-102</t>
  </si>
  <si>
    <t>11</t>
  </si>
  <si>
    <t xml:space="preserve">101-4490
</t>
  </si>
  <si>
    <t xml:space="preserve">Гранит керамический многоцветный, размером 1200х600 мм - аналог. Керамический гранит Мирабо серый 600х600 DD638520R Керама Марацци
</t>
  </si>
  <si>
    <t>Количество = 40.6062 = 0.3981*102</t>
  </si>
  <si>
    <t>12</t>
  </si>
  <si>
    <t xml:space="preserve">101-4368
</t>
  </si>
  <si>
    <t xml:space="preserve">Клей плиточный «Юнис Гранит»
</t>
  </si>
  <si>
    <t>кг</t>
  </si>
  <si>
    <t>Количество = -477.72 = 0.3981*-1200</t>
  </si>
  <si>
    <t>13</t>
  </si>
  <si>
    <t xml:space="preserve">101-4373
</t>
  </si>
  <si>
    <t xml:space="preserve">Клей плиточный «Ceresit» CM17
</t>
  </si>
  <si>
    <t>Количество = 477.72 = 0.3981*1200</t>
  </si>
  <si>
    <t>14</t>
  </si>
  <si>
    <t xml:space="preserve">101-2416
</t>
  </si>
  <si>
    <t xml:space="preserve">Грунтовка «Бетоконтакт», КНАУФ
</t>
  </si>
  <si>
    <t>Количество = 13.9335 = 0.3981*35</t>
  </si>
  <si>
    <t>15</t>
  </si>
  <si>
    <t xml:space="preserve">ОЕРЖ 11-01-039-04
</t>
  </si>
  <si>
    <t xml:space="preserve">Устройство плинтусов из плиток керамических
</t>
  </si>
  <si>
    <t>16</t>
  </si>
  <si>
    <t xml:space="preserve">402-0006
</t>
  </si>
  <si>
    <t xml:space="preserve">Раствор готовый кладочный цементный марки 200
</t>
  </si>
  <si>
    <t>Количество = -0.073632 = (((2.25+5.6)*2+(1.61+2.3)*2+(2.3+3.9)*2+(2.6+5.6)*2-0.9*7)/100)*-0.16</t>
  </si>
  <si>
    <t>17</t>
  </si>
  <si>
    <t>Количество = 55.224 = (((2.25+5.6)*2+(1.61+2.3)*2+(2.3+3.9)*2+(2.6+5.6)*2-0.9*7)/100)*100*0.1*12</t>
  </si>
  <si>
    <t>18</t>
  </si>
  <si>
    <t xml:space="preserve">101-1947
</t>
  </si>
  <si>
    <t xml:space="preserve">Плитки керамические плинтусные прямые
</t>
  </si>
  <si>
    <t>м</t>
  </si>
  <si>
    <t>Количество = -46.4802 = (((2.25+5.6)*2+(1.61+2.3)*2+(2.3+3.9)*2+(2.6+5.6)*2-0.9*7)/100)*-101</t>
  </si>
  <si>
    <t>19</t>
  </si>
  <si>
    <t xml:space="preserve">Гранит керамический многоцветный, размером 1200х600 мм  - аналог. Керамический гранит Мирабо серый 600х600 DD638520R Керама Марацци
</t>
  </si>
  <si>
    <t>Количество = 4.64802 = (((2.25+5.6)*2+(1.61+2.3)*2+(2.3+3.9)*2+(2.6+5.6)*2-0.9*7)/100)*10.1</t>
  </si>
  <si>
    <t>20</t>
  </si>
  <si>
    <t xml:space="preserve">ОЕРЖ 11-01-049-01
(Прим.)
</t>
  </si>
  <si>
    <t xml:space="preserve">Укладка металлического накладного профиля (порога)
</t>
  </si>
  <si>
    <t>100 м профиля</t>
  </si>
  <si>
    <t>10.9.19.</t>
  </si>
  <si>
    <t>Устройство покрытий из линолеума
     ОТ=41.37     ЭМ=7.05     ОТМ=41.37     МР=5.1</t>
  </si>
  <si>
    <t>21</t>
  </si>
  <si>
    <t xml:space="preserve">206-1348
</t>
  </si>
  <si>
    <t xml:space="preserve">Профили стыкоперекрывающие из алюминиевых сплавов (порожки) с покрытием, шириной 30 мм
</t>
  </si>
  <si>
    <t>Количество = 0.84 = 0.008*105</t>
  </si>
  <si>
    <t>Окна</t>
  </si>
  <si>
    <t>22</t>
  </si>
  <si>
    <t xml:space="preserve">ОЕРЖр 53-21-21
</t>
  </si>
  <si>
    <t xml:space="preserve">Ремонт и восстановление уплотнения стыков прокладками ПРП в 1 ряд в стенах, оконных, дверных и балконных блоках насухо. Применительно для: Ремонт уплотнттеля на оконных переплетах ПВХ
</t>
  </si>
  <si>
    <t>100 м восстановленной герметизации стыков</t>
  </si>
  <si>
    <t>30.3.3.</t>
  </si>
  <si>
    <t>Ремонт и восстановление герметизации стыков мастикой герметизирующей нетвердеющей
     ОТ=41.37     ЭМ=6.82     ОТМ=41.37     МР=6.94</t>
  </si>
  <si>
    <t>92%</t>
  </si>
  <si>
    <t>52%</t>
  </si>
  <si>
    <t>23</t>
  </si>
  <si>
    <t xml:space="preserve">ОЕРЖр 56-12-13
</t>
  </si>
  <si>
    <t xml:space="preserve">Смена оконных приборов фрамужные приборы. Применительно к "Смена поворотно-запорных механизмов на окнах ПВХ"
</t>
  </si>
  <si>
    <t>100 шт. приборов</t>
  </si>
  <si>
    <t>30.6.7.</t>
  </si>
  <si>
    <t>Смена фрамужных приборов
     ОТ=41.37     ОТМ=41.37     МР=4.41</t>
  </si>
  <si>
    <t>90%</t>
  </si>
  <si>
    <t>47%</t>
  </si>
  <si>
    <t>24</t>
  </si>
  <si>
    <t xml:space="preserve">ОЕРЖ 10-01-036-01
</t>
  </si>
  <si>
    <t xml:space="preserve">Разборка уголков ПВХ на клее. Применительно к "Разборка наличников ПВХ"
</t>
  </si>
  <si>
    <t>100 п. м</t>
  </si>
  <si>
    <t>10.4.3.</t>
  </si>
  <si>
    <t>Количество = 0.1416667 = 8.5/0.6/100</t>
  </si>
  <si>
    <t>ПорядокОСНБЖ Ч.3.2 п.3.2.5.2.е, утв.Распоряж.РЖДот29.12.11№2821р</t>
  </si>
  <si>
    <t>Демонтаж (разборка) прочих конструкций, не предусмотренных в п.п. а - д
ПЗ=1  ,  ОТ=0.5  ,  ЭМ=0.5  ,  ОТМ=0.5  ,  МР=0  ,  ОБ=0  ,  ЗТ=0.5  ,  ЗТМ=0.5</t>
  </si>
  <si>
    <t>Установка блоков оконных из ПВХ профилей
     ОТ=41.37     ЭМ=6.88     ОТМ=41.37     МР=3.19</t>
  </si>
  <si>
    <t>108%</t>
  </si>
  <si>
    <t>55%</t>
  </si>
  <si>
    <t>0.69 / 0.75</t>
  </si>
  <si>
    <t>25</t>
  </si>
  <si>
    <t xml:space="preserve">ОЕРЖ 15-01-050-04
</t>
  </si>
  <si>
    <t xml:space="preserve">Разборка: Облицовка оконных и дверных откосов декоративным бумажно-слоистым пластиком или листами из синтетических материалов на клее
</t>
  </si>
  <si>
    <t>100 м2 облицовки</t>
  </si>
  <si>
    <t>26</t>
  </si>
  <si>
    <t xml:space="preserve">ОЕРЖ 10-01-035-03
</t>
  </si>
  <si>
    <t xml:space="preserve">Разборка подоконных досок из ПВХ в каменных стенах толщиной свыше 0,51 м
</t>
  </si>
  <si>
    <t>27</t>
  </si>
  <si>
    <t xml:space="preserve">ОЕРЖ 10-01-035-03
(Прим.)
</t>
  </si>
  <si>
    <t xml:space="preserve">Установка подоконных досок из ПВХ в каменных стенах толщиной свыше 0,51 м
</t>
  </si>
  <si>
    <t>28</t>
  </si>
  <si>
    <t xml:space="preserve">101-2913
</t>
  </si>
  <si>
    <t xml:space="preserve">Доски подоконные ПВХ, шириной 650 мм
</t>
  </si>
  <si>
    <t>Количество = 4.95 = 0.0495*100</t>
  </si>
  <si>
    <t>29</t>
  </si>
  <si>
    <t xml:space="preserve">Облицовка оконных и дверных откосов декоративным бумажно-слоистым пластиком или листами из синтетических материалов на клее
</t>
  </si>
  <si>
    <t xml:space="preserve">101-1862
</t>
  </si>
  <si>
    <t xml:space="preserve">Пластик бумажно-слоистый 2 с декоративной стороной
</t>
  </si>
  <si>
    <t>1000 м2</t>
  </si>
  <si>
    <t>Количество = -0.008925 = 0.085*-0.105</t>
  </si>
  <si>
    <t>31</t>
  </si>
  <si>
    <t xml:space="preserve">101-6870
</t>
  </si>
  <si>
    <t xml:space="preserve">Панели пластиковые для откосов Реас Пласт шириной 0,4 м, длиной 6,0 м, белые матовые, ламинированные
</t>
  </si>
  <si>
    <t>Количество = 8.925 = 0.085*105</t>
  </si>
  <si>
    <t>32</t>
  </si>
  <si>
    <t>33</t>
  </si>
  <si>
    <t xml:space="preserve">101-5958
</t>
  </si>
  <si>
    <t xml:space="preserve">Уголок ПВХ, размером 25х25 мм
</t>
  </si>
  <si>
    <t>п.м</t>
  </si>
  <si>
    <t>Количество = -14.16667 = (8.5/0.6/100)*-100</t>
  </si>
  <si>
    <t>34</t>
  </si>
  <si>
    <t xml:space="preserve">101-3011
</t>
  </si>
  <si>
    <t xml:space="preserve">Наличники из ПВХ, шириной 80 мм
</t>
  </si>
  <si>
    <t>Количество = 14.16667 = (8.5/0.6/100)*100</t>
  </si>
  <si>
    <t>Двери</t>
  </si>
  <si>
    <t xml:space="preserve">ОЕРЖ 46-04-012-03
</t>
  </si>
  <si>
    <t xml:space="preserve">Разборка деревянных заполнений проемов дверных и воротных
</t>
  </si>
  <si>
    <t>100 м2</t>
  </si>
  <si>
    <t>30.6.1.</t>
  </si>
  <si>
    <t>Количество = 0.0567 = 2.1*0.9*3/100</t>
  </si>
  <si>
    <t>Демонтаж дверных блоков
     ОТ=41.37     ЭМ=5.75     ОТМ=41.37</t>
  </si>
  <si>
    <t>91%</t>
  </si>
  <si>
    <t>36</t>
  </si>
  <si>
    <t xml:space="preserve">ОЕРЖ 10-01-047-01
</t>
  </si>
  <si>
    <t xml:space="preserve">Установка блоков из ПВХ в наружных и внутренних дверных проемах в каменных стенах площадью проема до 3 м2
</t>
  </si>
  <si>
    <t>100 м2 проемов</t>
  </si>
  <si>
    <t>10.5.2.</t>
  </si>
  <si>
    <t>Количество = 0.0567 = 0.0189*3</t>
  </si>
  <si>
    <t>Установка блоков из ПВХ в дверных проемах
     ОТ=41.37     ЭМ=6.54     ОТМ=41.37     МР=2.91</t>
  </si>
  <si>
    <t>108*0.9=97.2%</t>
  </si>
  <si>
    <t>55*0.85=46.75%</t>
  </si>
  <si>
    <t>37</t>
  </si>
  <si>
    <t xml:space="preserve">203-8084
</t>
  </si>
  <si>
    <t xml:space="preserve">Блоки дверные наружные или тамбурные с заполнением стеклопакетами (ГОСТ 30970-2002)
</t>
  </si>
  <si>
    <t>Количество = -5.67 = (0.0189*3)*-100</t>
  </si>
  <si>
    <t>38</t>
  </si>
  <si>
    <t xml:space="preserve">203-0678
</t>
  </si>
  <si>
    <t xml:space="preserve">Блоки дверные входные пластиковые с простой коробкой, однопольная с клювовой фурнитурой, без стеклопакета по типу сэндвич, площадь до 1,5 м2 - аналог. Дверной блок ПВХ однопольный глухой
</t>
  </si>
  <si>
    <t>Количество = 5.67 = (0.0189*3)*100</t>
  </si>
  <si>
    <t>Отделочные работы</t>
  </si>
  <si>
    <t>39</t>
  </si>
  <si>
    <t xml:space="preserve">ОЕРЖ 15-01-047-15
</t>
  </si>
  <si>
    <t xml:space="preserve">Разборка подвесных потолков типа &lt;Армстронг&gt; по каркасу из оцинкованного профиля
</t>
  </si>
  <si>
    <t>100 м2 поверхности облицовки</t>
  </si>
  <si>
    <t>10.10.10.</t>
  </si>
  <si>
    <t>Количество = 0.126 = 2.25*5.6/100</t>
  </si>
  <si>
    <t>Устройство подвесных потолков из декоративно-акустических плит "Армстронг" по готовому каркасу с установкой направляющих из алюминиевого профиля и деталей крепления
     ОТ=41.37     ЭМ=7.06     ОТМ=41.37     МР=6.16</t>
  </si>
  <si>
    <t xml:space="preserve">Устройство подвесных потолков типа &lt;Армстронг&gt; по каркасу из оцинкованного профиля
</t>
  </si>
  <si>
    <t>100*0.9=90%</t>
  </si>
  <si>
    <t>49*0.85=41.65%</t>
  </si>
  <si>
    <t>41</t>
  </si>
  <si>
    <t xml:space="preserve">101-2414
</t>
  </si>
  <si>
    <t xml:space="preserve">Панели потолочные с комплектующими «Армстронг»
</t>
  </si>
  <si>
    <t>Количество = -12.978 = (2.25*5.6/100)*-103</t>
  </si>
  <si>
    <t>42</t>
  </si>
  <si>
    <t xml:space="preserve">101-3441
</t>
  </si>
  <si>
    <t xml:space="preserve">Панели потолочные декоративные, тип ARMSTRONG TATRA - аналог. Панели потолочные декоративные толщиной 12 мм 600*600
</t>
  </si>
  <si>
    <t>Количество = 12.978 = (2.25*5.6/100)*103</t>
  </si>
  <si>
    <t>43</t>
  </si>
  <si>
    <t xml:space="preserve">ОЕРЖр 63-6-3
</t>
  </si>
  <si>
    <t xml:space="preserve">Смена обоев высококачественных
</t>
  </si>
  <si>
    <t>100 м2 оклеенной поверхности</t>
  </si>
  <si>
    <t>30.13.4.</t>
  </si>
  <si>
    <t>Смена обоев
     ОТ=41.37     ЭМ=7.05     ОТМ=41.37     МР=2.68</t>
  </si>
  <si>
    <t>45%</t>
  </si>
  <si>
    <t>44</t>
  </si>
  <si>
    <t xml:space="preserve">101-1992
</t>
  </si>
  <si>
    <t xml:space="preserve">Обои высококачественные
</t>
  </si>
  <si>
    <t>Количество = -0.463344 = 0.4137*-1.12</t>
  </si>
  <si>
    <t xml:space="preserve">101-3935
</t>
  </si>
  <si>
    <t xml:space="preserve">Стеклообои TASSOGLAS, елочка - аналог. Обои высококачественные
</t>
  </si>
  <si>
    <t>Количество = 46.3344 = 0.4137*112</t>
  </si>
  <si>
    <t>46</t>
  </si>
  <si>
    <t xml:space="preserve">ОЕРЖр 63-7-5
</t>
  </si>
  <si>
    <t xml:space="preserve">Разборка облицовки стен из керамических глазурованных плиток
</t>
  </si>
  <si>
    <t>30.13.1.</t>
  </si>
  <si>
    <t>Разборка облицовки стен из плит естественного камня и глазурованных плиток
     ОТ=41.37     ЭМ=5.75     ОТМ=41.37</t>
  </si>
  <si>
    <t>47</t>
  </si>
  <si>
    <t xml:space="preserve">ОЕРЖ 46-02-009-02
</t>
  </si>
  <si>
    <t xml:space="preserve">Отбивка штукатурки с поверхностей стен
</t>
  </si>
  <si>
    <t>30.11.4.</t>
  </si>
  <si>
    <t>Ремонт внутренней штукатурки стен по камню известковым раствором
     ОТ=41.37     ЭМ=7.03     ОТМ=41.37     МР=8.46</t>
  </si>
  <si>
    <t>103%</t>
  </si>
  <si>
    <t>59%</t>
  </si>
  <si>
    <t>48</t>
  </si>
  <si>
    <t xml:space="preserve">ОЕРЖр 62-17-4
</t>
  </si>
  <si>
    <t xml:space="preserve">Окрашивание водоэмульсионными составами поверхностей потолков, ранее окрашенных водоэмульсионной краской, с расчисткой старой краски более 35%
</t>
  </si>
  <si>
    <t>100 м2 окрашиваемой поверхности</t>
  </si>
  <si>
    <t>30.12.4.</t>
  </si>
  <si>
    <t>Окраска ранее окрашенных поверхностей водоэмульсионными составами стен и потолков
     ОТ=41.37     ЭМ=7.05     ОТМ=41.37     МР=4.56</t>
  </si>
  <si>
    <t>46%</t>
  </si>
  <si>
    <t>49</t>
  </si>
  <si>
    <t xml:space="preserve">101-1959
</t>
  </si>
  <si>
    <t xml:space="preserve">Краска водоэмульсионная ВЭАК-1180
</t>
  </si>
  <si>
    <t>т</t>
  </si>
  <si>
    <t>Количество = -0.0194043 = 0.2733*-0.071</t>
  </si>
  <si>
    <t xml:space="preserve">101-3495
</t>
  </si>
  <si>
    <t xml:space="preserve">Краска акриловая PHYLAX, ALLIGATOR - аналог. Краска акриловая моющаяся для внутренних помещений
</t>
  </si>
  <si>
    <t>Количество = 6.8325 = 0.2733*25</t>
  </si>
  <si>
    <t>51</t>
  </si>
  <si>
    <t xml:space="preserve">ОЕРЖ 15-04-006-03
(Прим.)
</t>
  </si>
  <si>
    <t xml:space="preserve">Покрытие поверхностей грунтовкой глубокого проникновения за 1 раз стен
</t>
  </si>
  <si>
    <t>10.10.11.</t>
  </si>
  <si>
    <t>Окраска водными составами
     ОТ=41.37     ЭМ=7.06     ОТМ=41.37     МР=4.02</t>
  </si>
  <si>
    <t>52</t>
  </si>
  <si>
    <t xml:space="preserve">101-6968
</t>
  </si>
  <si>
    <t xml:space="preserve">Состав грунтовочный ЛАЭС Грунтовка глубокого проникновения
</t>
  </si>
  <si>
    <t>Количество = 9.0285 = 0.6945*13</t>
  </si>
  <si>
    <t>53</t>
  </si>
  <si>
    <t xml:space="preserve">ОЕРЖ 15-02-016-01
</t>
  </si>
  <si>
    <t xml:space="preserve">Штукатурка поверхностей внутри здания цементно-известковым или цементным раствором по камню и бетону простая стен
</t>
  </si>
  <si>
    <t>100 м2 оштукатуриваемой поверхности</t>
  </si>
  <si>
    <t>10.10.1.</t>
  </si>
  <si>
    <t>Штукатурка цементно-известковым или цементным раствором по камню и бетону стен
     ОТ=41.37     ЭМ=12.46     ОТМ=41.37     МР=8.46</t>
  </si>
  <si>
    <t>54</t>
  </si>
  <si>
    <t xml:space="preserve">402-0083
</t>
  </si>
  <si>
    <t xml:space="preserve">Раствор готовый отделочный тяжелый, цементно-известковый 1:1:6
</t>
  </si>
  <si>
    <t>Количество = -1.048695 = 0.6945*-1.51</t>
  </si>
  <si>
    <t xml:space="preserve">402-0476
</t>
  </si>
  <si>
    <t xml:space="preserve">Смесь ремонтная БИРСС 58 С-1 (марка М150) - аналог. Смесь ремонтная для штукатурных работ
</t>
  </si>
  <si>
    <t>Количество = 2.0835 = 0.6945*100*15*2/1000</t>
  </si>
  <si>
    <t>56</t>
  </si>
  <si>
    <t xml:space="preserve">ОЕРЖ 15-07-002-01
</t>
  </si>
  <si>
    <t xml:space="preserve">Окраска деревянных, каменных или ранее окрашенных поверхностей водно-дисперсионными красками Нортовская и водно-дисперсионными лаками Нортовский. Применительно к "Грунование стен под облицовку литвками стен"
</t>
  </si>
  <si>
    <t>100 м2 обрабатываемой поверхности</t>
  </si>
  <si>
    <t>57</t>
  </si>
  <si>
    <t>Количество = 8.334 = 0.6945*12</t>
  </si>
  <si>
    <t>58</t>
  </si>
  <si>
    <t xml:space="preserve">ОЕРЖ 15-01-019-05
</t>
  </si>
  <si>
    <t xml:space="preserve"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
</t>
  </si>
  <si>
    <t>10.10.4.</t>
  </si>
  <si>
    <t>Облицовка керамической плиткой
     ОТ=41.37     ЭМ=9.13     ОТМ=41.37     МР=5.32</t>
  </si>
  <si>
    <t>59</t>
  </si>
  <si>
    <t xml:space="preserve">101-1776
</t>
  </si>
  <si>
    <t xml:space="preserve">Клей для облицовочных работ водостойкий «Плюс» (сухая смесь)
</t>
  </si>
  <si>
    <t>Количество = -0.2604375 = 0.6945*-0.375</t>
  </si>
  <si>
    <t>Количество = 260.4375 = 0.6945*375</t>
  </si>
  <si>
    <t>61</t>
  </si>
  <si>
    <t xml:space="preserve">101-0256
</t>
  </si>
  <si>
    <t xml:space="preserve">Плитки керамические глазурованные для внутренней облицовки стен гладкие без завала белые
</t>
  </si>
  <si>
    <t>Количество = -69.45 = 0.6945*-100</t>
  </si>
  <si>
    <t>62</t>
  </si>
  <si>
    <t xml:space="preserve">101-5565
</t>
  </si>
  <si>
    <t xml:space="preserve">Плитки облицовочные (коллекция Охотный ряд), размером 98х98х7 мм - аналог. Плитка облицовочная стеновая
</t>
  </si>
  <si>
    <t>Количество = 69.45 = 0.6945*100</t>
  </si>
  <si>
    <t>63</t>
  </si>
  <si>
    <t xml:space="preserve">ОЕРЖр 62-16-4
</t>
  </si>
  <si>
    <t xml:space="preserve">Окрашивание водоэмульсионными составами поверхностей стен, ранее окрашенных водоэмульсионной краской с расчисткой старой краски более 35%
</t>
  </si>
  <si>
    <t>64</t>
  </si>
  <si>
    <t>Количество = -0.0093933 = 0.1323*-0.071</t>
  </si>
  <si>
    <t>Количество = 3.3075 = 0.1323*25</t>
  </si>
  <si>
    <t>Электромонтажные работы</t>
  </si>
  <si>
    <t>66</t>
  </si>
  <si>
    <t xml:space="preserve">ОЕРЖр 67-3-1
</t>
  </si>
  <si>
    <t xml:space="preserve">Демонтаж кабеля
</t>
  </si>
  <si>
    <t>100 м</t>
  </si>
  <si>
    <t>30.17.1.</t>
  </si>
  <si>
    <t>Демонтаж электропроводки, проводов, труб, кабелей и электроприборов
     ОТ=41.37     ЭМ=6.61     ОТМ=41.37     МР=4.59</t>
  </si>
  <si>
    <t>48%</t>
  </si>
  <si>
    <t>67</t>
  </si>
  <si>
    <t xml:space="preserve">ОЕРЖр 67-4-5
</t>
  </si>
  <si>
    <t xml:space="preserve">Демонтаж светильников для люминесцентных ламп
</t>
  </si>
  <si>
    <t>100 шт.</t>
  </si>
  <si>
    <t>68</t>
  </si>
  <si>
    <t xml:space="preserve">ОЕРЖ 46-03-011-01
</t>
  </si>
  <si>
    <t xml:space="preserve">Пробивка в кирпичных стенах борозд площадью сечения до 20 см2
</t>
  </si>
  <si>
    <t>100 м борозд</t>
  </si>
  <si>
    <t>30.19.2.</t>
  </si>
  <si>
    <t>Сверление отверстий
     ОТ=41.37     ЭМ=5.25     ОТМ=41.37</t>
  </si>
  <si>
    <t>69</t>
  </si>
  <si>
    <t xml:space="preserve">ОЕРЖм 08-02-409-01
</t>
  </si>
  <si>
    <t xml:space="preserve">Труба винипластовая по установленным конструкциям, по стенам и колоннам с креплением скобами, диаметр до 25 мм
</t>
  </si>
  <si>
    <t>10.14.2.</t>
  </si>
  <si>
    <t>Внутреннее электроосвещение
     ОТ=41.37     ЭМ=6.53     ОТМ=41.37     МР=3.7</t>
  </si>
  <si>
    <t>97%</t>
  </si>
  <si>
    <t>51%</t>
  </si>
  <si>
    <t>1.2 / 1.2</t>
  </si>
  <si>
    <t xml:space="preserve">103-2407
</t>
  </si>
  <si>
    <t xml:space="preserve">Трубы гибкие гофрированные легкие из самозатухающего ПВХ (IP55) серии FL, диаметром 20 мм
</t>
  </si>
  <si>
    <t>10 м</t>
  </si>
  <si>
    <t>Количество = 10.2 = 10.2+10.2</t>
  </si>
  <si>
    <t>71</t>
  </si>
  <si>
    <t xml:space="preserve">ОЕРЖм 08-02-412-03
</t>
  </si>
  <si>
    <t xml:space="preserve">Затягивание провода в проложенные трубы и металлические рукава первого одножильного или многожильного в общей оплетке, суммарное сечение до 16 мм2
</t>
  </si>
  <si>
    <t>72</t>
  </si>
  <si>
    <t xml:space="preserve">501-8659
</t>
  </si>
  <si>
    <t xml:space="preserve">Кабель силовой с медными жилами с поливинилхлоридной изоляцией и оболочкой, не распространяющий горение, с низким дымо- и газовыделением марки ВВГнг-LS, напряжением 1,0 кВ, с числом жил - 3 и сечением 2,5 мм2
</t>
  </si>
  <si>
    <t>1000 м</t>
  </si>
  <si>
    <t>73</t>
  </si>
  <si>
    <t xml:space="preserve">503-0461
</t>
  </si>
  <si>
    <t xml:space="preserve">Разветвительная коробка У994
</t>
  </si>
  <si>
    <t>шт.</t>
  </si>
  <si>
    <t>74</t>
  </si>
  <si>
    <t xml:space="preserve">ОЕРЖм 08-03-594-03
</t>
  </si>
  <si>
    <t xml:space="preserve">Светильник отдельно устанавливаемый на штырях с количеством ламп в светильнике до 4
</t>
  </si>
  <si>
    <t>75</t>
  </si>
  <si>
    <t xml:space="preserve">ОЕРЖм 08-03-594-14
</t>
  </si>
  <si>
    <t xml:space="preserve">Светильник в подвесных потолках, устанавливаемый на профиле, количество ламп в светильнике до 4
</t>
  </si>
  <si>
    <t>76</t>
  </si>
  <si>
    <t xml:space="preserve">509-9083-005*
</t>
  </si>
  <si>
    <t xml:space="preserve">Светильник светодиодный для внутреннего освещения административных зданий - аналог. Светильник светодиодный накладной квадратный 600*600
</t>
  </si>
  <si>
    <t>Количество = 9 = 0.06*100+0.03*100</t>
  </si>
  <si>
    <t>77</t>
  </si>
  <si>
    <t xml:space="preserve">ОЕРЖр 67-9-1
</t>
  </si>
  <si>
    <t xml:space="preserve">Смена выключателей
</t>
  </si>
  <si>
    <t>30.17.5.</t>
  </si>
  <si>
    <t>Смена выключателей и розеток
     ОТ=41.37     ОТМ=41.37     МР=3.46</t>
  </si>
  <si>
    <t>78</t>
  </si>
  <si>
    <t xml:space="preserve">509-1201
</t>
  </si>
  <si>
    <t xml:space="preserve">Выключатель одноклавишный для скрытой проводки
</t>
  </si>
  <si>
    <t>Количество = -5 = 0.05*-100</t>
  </si>
  <si>
    <t>79</t>
  </si>
  <si>
    <t xml:space="preserve">Протокол КЦ ВСЖД № 16_кц от 18.04.24 г (Приложение № 1)
</t>
  </si>
  <si>
    <t xml:space="preserve">2-клавишный переключатель SCHNEIDER ELECTRIC BLANCA (cх.6+6), 10А, 250B, БЕЛЫЙ
</t>
  </si>
  <si>
    <t>еМР = 80.92 = 280.00/3.46</t>
  </si>
  <si>
    <t>80</t>
  </si>
  <si>
    <t xml:space="preserve">ОЕРЖр 67-9-2
</t>
  </si>
  <si>
    <t xml:space="preserve">Смена розеток
</t>
  </si>
  <si>
    <t>81</t>
  </si>
  <si>
    <t xml:space="preserve">503-4053
</t>
  </si>
  <si>
    <t xml:space="preserve">Розетка штепсельная малогабаритная для скрытой проводки, тип РШ-П-20-С-01-10/220У4
</t>
  </si>
  <si>
    <t>Количество = -14 = 0.14*-100</t>
  </si>
  <si>
    <t>82</t>
  </si>
  <si>
    <t xml:space="preserve">Розетка двойная SCHNEIDER ELECTRIC BLANCA, с заземлением, 16А, 250В, белый
</t>
  </si>
  <si>
    <t>еМР = 61.98 = 214.45/3.46</t>
  </si>
  <si>
    <t>Санитарно-технические работы</t>
  </si>
  <si>
    <t>83</t>
  </si>
  <si>
    <t xml:space="preserve">ОЕРЖр 65-6-19
</t>
  </si>
  <si>
    <t xml:space="preserve">Смена раковин
</t>
  </si>
  <si>
    <t>100 приборов</t>
  </si>
  <si>
    <t>30.15.5.</t>
  </si>
  <si>
    <t>Смена санитарно-технических приборов
     ОТ=41.37     ЭМ=7.05     ОТМ=41.37     МР=3.55</t>
  </si>
  <si>
    <t>84</t>
  </si>
  <si>
    <t xml:space="preserve">301-0572
</t>
  </si>
  <si>
    <t xml:space="preserve">Раковины стальные эмалированные
</t>
  </si>
  <si>
    <t>компл.</t>
  </si>
  <si>
    <t>Количество = -2 = 0.02*-100</t>
  </si>
  <si>
    <t>85</t>
  </si>
  <si>
    <t xml:space="preserve">301-0570
</t>
  </si>
  <si>
    <t xml:space="preserve">Раковины лабораторные полуфарфоровые и фарфоровые марка Р050Х060ФРП, размер 745х600х480 мм - аналог. Раковина фаянсовая
</t>
  </si>
  <si>
    <t>Количество = 2 = 0.02*100</t>
  </si>
  <si>
    <t>86</t>
  </si>
  <si>
    <t xml:space="preserve">301-0554
</t>
  </si>
  <si>
    <t xml:space="preserve">Пьедесталы для умывальников полуфарфоровые и фарфоровые размером 640х215х200, 670-630х240-180, 200-175 мм
</t>
  </si>
  <si>
    <t>87</t>
  </si>
  <si>
    <t xml:space="preserve">ОЕРЖр 65-5-7
</t>
  </si>
  <si>
    <t xml:space="preserve">Смена смесителей без душевой сетки
</t>
  </si>
  <si>
    <t>88</t>
  </si>
  <si>
    <t xml:space="preserve">301-1527
</t>
  </si>
  <si>
    <t xml:space="preserve">Смеситель латунный с гальванопокрытием для мойки настольный, с верхней камерой смешения
</t>
  </si>
  <si>
    <t>89</t>
  </si>
  <si>
    <t xml:space="preserve">301-0998
</t>
  </si>
  <si>
    <t xml:space="preserve">Смесители для ванн ОМ-672 - аналог. Смеситель для раковины рычажной с поворотным корпусом
</t>
  </si>
  <si>
    <t>90</t>
  </si>
  <si>
    <t xml:space="preserve">ОЕРЖр 65-6-10
</t>
  </si>
  <si>
    <t xml:space="preserve">Смена гибких подводок
</t>
  </si>
  <si>
    <t>91</t>
  </si>
  <si>
    <t xml:space="preserve">ОЕРЖр 65-5-1
</t>
  </si>
  <si>
    <t xml:space="preserve">Смена вентилей и клапанов обратных муфтовых диаметром до 20 мм
</t>
  </si>
  <si>
    <t>92</t>
  </si>
  <si>
    <t xml:space="preserve">302-1342
</t>
  </si>
  <si>
    <t xml:space="preserve">Вентили проходные муфтовые 15кч18п для воды давлением 1,6 МПа (16 кгс/см2), диаметром 20 мм
</t>
  </si>
  <si>
    <t>Количество = -4 = 0.04*-100</t>
  </si>
  <si>
    <t>93</t>
  </si>
  <si>
    <t xml:space="preserve">302-1889
</t>
  </si>
  <si>
    <t xml:space="preserve">Кран шаровый латунный BROEN BALLOFIX, полнопроходной, с рукояткой типа бабочка, с внутренней и внешней резьбой, давлением 1,6 МПа (16 кгс/см2) и 2,5 МПа (25 кгс/см2), диаметром 15 мм, присоединение 1/2х1/2
</t>
  </si>
  <si>
    <t>Количество = 4 = 0.04*100</t>
  </si>
  <si>
    <t>ОПС</t>
  </si>
  <si>
    <t>94</t>
  </si>
  <si>
    <t xml:space="preserve">ОЕРЖм 10-08-002-02
</t>
  </si>
  <si>
    <t xml:space="preserve">Демонтаж: Извещатель ПС автоматический дымовой, фотоэлектрический, радиоизотопный, световой в нормальном исполнении
</t>
  </si>
  <si>
    <t>1 шт.</t>
  </si>
  <si>
    <t>10.14.4.</t>
  </si>
  <si>
    <t>ПорядокОСНБЖ Ч.3.2 п.3.2.5.4.б, утв.Распоряж.РЖДот29.12.11№2821р</t>
  </si>
  <si>
    <t>Демонтаж оборудования: оборудование, пригодное для дальнейшего использования, со снятием с места установки, необходимой (частичной) разборкой и консервированием без надобности хранения (перемещается на другое место установки и т.п.)
ПЗ=1  ,  ОТ=0.6  ,  ЭМ=0.6  ,  ОТМ=0.6  ,  МР=0  ,  ОБ=0  ,  ЗТ=0.6  ,  ЗТМ=0.6</t>
  </si>
  <si>
    <t>Охранно-пожарная  сигнализация
     ОТ=41.37     ЭМ=6.94     ОТМ=41.37     МР=3.9</t>
  </si>
  <si>
    <t>0.72 / 0.72</t>
  </si>
  <si>
    <t>95</t>
  </si>
  <si>
    <t>96</t>
  </si>
  <si>
    <t xml:space="preserve">ОЕРЖм 10-04-101-07
</t>
  </si>
  <si>
    <t xml:space="preserve">Демонтаж: Громкоговоритель или звуковая колонка в помещении
</t>
  </si>
  <si>
    <t>95%</t>
  </si>
  <si>
    <t>53%</t>
  </si>
  <si>
    <t>97</t>
  </si>
  <si>
    <t xml:space="preserve">Извещатель ПС автоматический дымовой, фотоэлектрический, радиоизотопный, световой в нормальном исполнении
</t>
  </si>
  <si>
    <t>98</t>
  </si>
  <si>
    <t xml:space="preserve">ОЕРЖм 08-03-593-10
</t>
  </si>
  <si>
    <t xml:space="preserve">Демонтаж: Световые настенные указатели
</t>
  </si>
  <si>
    <t>99</t>
  </si>
  <si>
    <t xml:space="preserve">ОЕРЖм 08-02-390-01
</t>
  </si>
  <si>
    <t xml:space="preserve">Короба пластмассовые шириной до 40 мм
</t>
  </si>
  <si>
    <t xml:space="preserve">509-1841
</t>
  </si>
  <si>
    <t xml:space="preserve">Кабель-канал (короб) Legrand 20х12,5 мм
</t>
  </si>
  <si>
    <t>Количество = 30.6 = 0.3*102</t>
  </si>
  <si>
    <t>101</t>
  </si>
  <si>
    <t xml:space="preserve">ОЕРЖм 08-02-399-01
</t>
  </si>
  <si>
    <t xml:space="preserve">Провод в коробах, сечением до 6 мм2
</t>
  </si>
  <si>
    <t>102</t>
  </si>
  <si>
    <t xml:space="preserve">501-1896
</t>
  </si>
  <si>
    <t xml:space="preserve">Кабели парной скрутки огнестойкие для систем пожарной сигнализации с однопроволочными медными жилами, изоляцией из кремнийорганической резины, оболочкой из безгалогенной полимерной композиции, не распространяющий горение, с низким дымо- и газовыделением, с экраном из алюмолавсановой ленты, марки КПСЭнг(А)-FRHF 1х2х0,5
</t>
  </si>
  <si>
    <t>Количество = 0.0306 = 0.3*102/1000</t>
  </si>
  <si>
    <t>103</t>
  </si>
  <si>
    <t xml:space="preserve">Громкоговоритель или звуковая колонка в помещении
</t>
  </si>
  <si>
    <t>104</t>
  </si>
  <si>
    <t xml:space="preserve">Световые настенные указатели
</t>
  </si>
  <si>
    <t>Прямые затраты</t>
  </si>
  <si>
    <t>Оплата труда машинистов</t>
  </si>
  <si>
    <t>Итого по разделу</t>
  </si>
  <si>
    <t>Раздел 2. Погрузка и вывоз мусора</t>
  </si>
  <si>
    <t>105</t>
  </si>
  <si>
    <t xml:space="preserve">ОССпж 01-01-01-054
</t>
  </si>
  <si>
    <t xml:space="preserve">Погрузо-разгрузочные работы при автомобильных перевозках: Погрузка мусора строительного
</t>
  </si>
  <si>
    <t>1 т груза</t>
  </si>
  <si>
    <t>30.1.3.</t>
  </si>
  <si>
    <t>Погрузка грунта вручную в автомобили-самосвалы с выгрузкой
     ОТ=41.37     ЭМ=7.06     ОТМ=41.37</t>
  </si>
  <si>
    <t>106</t>
  </si>
  <si>
    <t xml:space="preserve">ОССпж 03-21-01-030
</t>
  </si>
  <si>
    <t xml:space="preserve">Перевозка массовых навалочных грузов автомобилями-самосвалами, работающими вне карьеров на расстояние до 30 км (I класс груза)
</t>
  </si>
  <si>
    <t>ОССПЖ.Р.3.</t>
  </si>
  <si>
    <t xml:space="preserve">Часть III.П.4.п.2 </t>
  </si>
  <si>
    <t>Приморский и Красноярский края, Иркутская и Тюменская области (за исключением местностей, приравненных к районам Крайнего Севера).
ПЗ=1  ,  ОТ=1.2  ,  ЭМ=1.2  ,  ОТМ=1.2  ,  МР=1  ,  ОБ=1  ,  ЗТ=1.2  ,  ЗТМ=1.2</t>
  </si>
  <si>
    <t>Автомобильные перевозки
     ОТ=9     ЭМ=9     ОТМ=9     МР=9     ОБ=9</t>
  </si>
  <si>
    <t>Итого по всем разделам</t>
  </si>
  <si>
    <t>Фонд оплаты труда (справочно)</t>
  </si>
  <si>
    <t>Всего по смете</t>
  </si>
  <si>
    <t>Подрядчик:</t>
  </si>
  <si>
    <t>Заказчик:</t>
  </si>
  <si>
    <t>"___"_____________ 2024</t>
  </si>
  <si>
    <t>Основание:</t>
  </si>
  <si>
    <t>СНБ ОЕРЖ-2001 (Ред.2011г.) Дополнение 4 (с учётом письма №4471/цукс от 2018.10.08). в ценах 2001/01 X-б Восточно-Сибирский территориальный район ОАО "РЖД"
Индексы ОЕРЖ-2001 (Ред.2011г.) в ценах 2023.4кв Х-б Дальневосточный территориальный район Восточно-Сибирская железная дорога 38 Иркутская область ОАО "РЖД"
СНБ ОССпж-2001 (Ред.2011г.) Дополнение 4 (с учётом письма №4471/цукс от 2018.10.08). в ценах 2001/01 ОАО "РЖД"
ССЦ  ОЕРЖ-2001 (Ред.2011г.) Дополнение 4 (с учётом письма №4471/цукс от 2018.10.08). Базовые в ценах 2001/01 X-б Восточно-Сибирский территориальный район ОАО "РЖД"</t>
  </si>
  <si>
    <t>Составлен(а) в уровне цен на: IV кв. 2023 г.</t>
  </si>
  <si>
    <t>Локальная смета № 02-113/2024-03-УН №4</t>
  </si>
  <si>
    <t xml:space="preserve">Установка уголков ПВХ на клее. Применительно к "Установка наличников ПВХ"
</t>
  </si>
  <si>
    <t>ЗАКАЗЧИК:</t>
  </si>
  <si>
    <t xml:space="preserve">Частное общеобразовательное учреждение </t>
  </si>
  <si>
    <t xml:space="preserve">Заместитель начальника Восточно-Сибирской железной </t>
  </si>
  <si>
    <t>дороги по кадрам и социальным вопросам</t>
  </si>
  <si>
    <t>"РЖД лицей №12 ", Иркутская область,  г.Тайшет, ул.Крупской, 97</t>
  </si>
  <si>
    <t xml:space="preserve"> Капитальный ремонт спального корпуса РЖД лицея №12 на ст.Тайшет</t>
  </si>
  <si>
    <t>Составил:</t>
  </si>
  <si>
    <t>Н.В.Колесова</t>
  </si>
  <si>
    <t>(организация, должность)</t>
  </si>
  <si>
    <t>(подпись)</t>
  </si>
  <si>
    <t>(расшифровка подписи)</t>
  </si>
  <si>
    <t>(дата)</t>
  </si>
  <si>
    <t>Проверил:</t>
  </si>
  <si>
    <t>Начальник отдела ДКСЭ</t>
  </si>
  <si>
    <t>Д.Е.Никулин</t>
  </si>
  <si>
    <t>Согласовано:</t>
  </si>
  <si>
    <t>Начальник службы управления персоналом</t>
  </si>
  <si>
    <t>О.В.Володина</t>
  </si>
  <si>
    <t>Директор РЖД лицея №12</t>
  </si>
  <si>
    <t>Н.О.Шелехова</t>
  </si>
  <si>
    <t>Ведущий инженер сметной группы ДЭЗ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</si>
</sst>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0"/>
    <numFmt numFmtId="179" formatCode="[$-FC19]dd\ mmmm\ yyyy\ \г\.;@"/>
    <numFmt numFmtId="180" formatCode="###,###,###,##0.###&quot; тыс.руб.&quot;"/>
    <numFmt numFmtId="181" formatCode="###.#####&quot; %&quot;;###.#####&quot; %&quot;;"/>
    <numFmt numFmtId="182" formatCode="###.#####;###.#####;"/>
    <numFmt numFmtId="183" formatCode="dd\.mm\.yyyy"/>
    <numFmt numFmtId="184" formatCode="0.000"/>
    <numFmt numFmtId="185" formatCode="##0.#######"/>
    <numFmt numFmtId="186" formatCode="##0.00"/>
    <numFmt numFmtId="187" formatCode="##0"/>
    <numFmt numFmtId="188" formatCode="##0.##"/>
    <numFmt numFmtId="189" formatCode="###\ ##0"/>
    <numFmt numFmtId="190" formatCode="###\ ##0.00"/>
    <numFmt numFmtId="191" formatCode="###\ ###\ ###\ ##0.#######"/>
    <numFmt numFmtId="192" formatCode="###\ ###\ ###\ ##0.00"/>
    <numFmt numFmtId="193" formatCode="###\ ###\ ###\ ##0"/>
    <numFmt numFmtId="194" formatCode="###\ ###\ 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63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theme="4" tint="0.80449998378753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8001300096511841"/>
        <bgColor indexed="64"/>
      </patternFill>
    </fill>
    <fill>
      <patternFill patternType="solid">
        <fgColor theme="5" tint="0.804499983787536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8001300096511841"/>
        <bgColor indexed="64"/>
      </patternFill>
    </fill>
    <fill>
      <patternFill patternType="solid">
        <fgColor theme="6" tint="0.804499983787536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8001300096511841"/>
        <bgColor indexed="64"/>
      </patternFill>
    </fill>
    <fill>
      <patternFill patternType="solid">
        <fgColor theme="7" tint="0.804499983787536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8001300096511841"/>
        <bgColor indexed="64"/>
      </patternFill>
    </fill>
    <fill>
      <patternFill patternType="solid">
        <fgColor theme="8" tint="0.804499983787536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8001300096511841"/>
        <bgColor indexed="64"/>
      </patternFill>
    </fill>
    <fill>
      <patternFill patternType="solid">
        <fgColor theme="9" tint="0.80449998378753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8001300096511841"/>
        <bgColor indexed="64"/>
      </patternFill>
    </fill>
    <fill>
      <patternFill patternType="solid">
        <fgColor theme="4" tint="0.60451000928878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6001499891281128"/>
        <bgColor indexed="64"/>
      </patternFill>
    </fill>
    <fill>
      <patternFill patternType="solid">
        <fgColor theme="5" tint="0.60451000928878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6001499891281128"/>
        <bgColor indexed="64"/>
      </patternFill>
    </fill>
    <fill>
      <patternFill patternType="solid">
        <fgColor theme="6" tint="0.60451000928878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6001499891281128"/>
        <bgColor indexed="64"/>
      </patternFill>
    </fill>
    <fill>
      <patternFill patternType="solid">
        <fgColor theme="7" tint="0.60451000928878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6001499891281128"/>
        <bgColor indexed="64"/>
      </patternFill>
    </fill>
    <fill>
      <patternFill patternType="solid">
        <fgColor theme="8" tint="0.60451000928878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6001499891281128"/>
        <bgColor indexed="64"/>
      </patternFill>
    </fill>
    <fill>
      <patternFill patternType="solid">
        <fgColor theme="9" tint="0.60451000928878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6001499891281128"/>
        <bgColor indexed="64"/>
      </patternFill>
    </fill>
    <fill>
      <patternFill patternType="solid">
        <fgColor theme="4" tint="0.404489994049072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4001300036907196"/>
        <bgColor indexed="64"/>
      </patternFill>
    </fill>
    <fill>
      <patternFill patternType="solid">
        <fgColor theme="5" tint="0.404489994049072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4001300036907196"/>
        <bgColor indexed="64"/>
      </patternFill>
    </fill>
    <fill>
      <patternFill patternType="solid">
        <fgColor theme="6" tint="0.404489994049072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4001300036907196"/>
        <bgColor indexed="64"/>
      </patternFill>
    </fill>
    <fill>
      <patternFill patternType="solid">
        <fgColor theme="7" tint="0.404489994049072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4001300036907196"/>
        <bgColor indexed="64"/>
      </patternFill>
    </fill>
    <fill>
      <patternFill patternType="solid">
        <fgColor theme="8" tint="0.4044899940490722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4001300036907196"/>
        <bgColor indexed="64"/>
      </patternFill>
    </fill>
    <fill>
      <patternFill patternType="solid">
        <fgColor theme="9" tint="0.4044899940490722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400130003690719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449997186660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500140011310577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4489994049072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00130003690719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9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4" borderId="0" applyNumberFormat="0" applyBorder="0" applyAlignment="0" applyProtection="0"/>
    <xf numFmtId="0" fontId="0" fillId="32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35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2" borderId="0" applyNumberFormat="0" applyBorder="0" applyAlignment="0" applyProtection="0"/>
    <xf numFmtId="0" fontId="34" fillId="50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5" borderId="0" applyNumberFormat="0" applyBorder="0" applyAlignment="0" applyProtection="0"/>
    <xf numFmtId="0" fontId="34" fillId="5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5" fillId="62" borderId="1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6" fillId="63" borderId="2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0" fontId="37" fillId="63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4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2" fillId="64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44" fillId="65" borderId="0" applyNumberFormat="0" applyBorder="0" applyAlignment="0" applyProtection="0"/>
    <xf numFmtId="0" fontId="2" fillId="0" borderId="0">
      <alignment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0" fillId="0" borderId="0">
      <alignment/>
      <protection/>
    </xf>
    <xf numFmtId="0" fontId="5" fillId="0" borderId="0">
      <alignment horizontal="left" vertical="top" wrapText="1"/>
      <protection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0" fontId="0" fillId="67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" fillId="0" borderId="0" xfId="180" applyFont="1" applyAlignment="1">
      <alignment horizontal="right" vertical="top"/>
      <protection/>
    </xf>
    <xf numFmtId="0" fontId="4" fillId="0" borderId="0" xfId="180" applyFont="1">
      <alignment/>
      <protection/>
    </xf>
    <xf numFmtId="0" fontId="4" fillId="0" borderId="0" xfId="180" applyFont="1" applyAlignment="1">
      <alignment horizontal="left" vertical="top" wrapText="1"/>
      <protection/>
    </xf>
    <xf numFmtId="0" fontId="4" fillId="0" borderId="0" xfId="180" applyFont="1" applyAlignment="1">
      <alignment horizontal="center" vertical="top" wrapText="1"/>
      <protection/>
    </xf>
    <xf numFmtId="49" fontId="4" fillId="0" borderId="0" xfId="180" applyNumberFormat="1" applyFont="1" applyAlignment="1">
      <alignment horizontal="left" vertical="top"/>
      <protection/>
    </xf>
    <xf numFmtId="0" fontId="4" fillId="0" borderId="0" xfId="180" applyFont="1" applyAlignment="1">
      <alignment horizontal="center" vertical="top"/>
      <protection/>
    </xf>
    <xf numFmtId="49" fontId="4" fillId="0" borderId="0" xfId="180" applyNumberFormat="1" applyFont="1" applyAlignment="1">
      <alignment horizontal="center" vertical="top" wrapText="1"/>
      <protection/>
    </xf>
    <xf numFmtId="0" fontId="4" fillId="0" borderId="12" xfId="180" applyFont="1" applyBorder="1" applyAlignment="1">
      <alignment horizontal="center" vertical="center" wrapText="1"/>
      <protection/>
    </xf>
    <xf numFmtId="49" fontId="4" fillId="0" borderId="12" xfId="180" applyNumberFormat="1" applyFont="1" applyBorder="1" applyAlignment="1">
      <alignment horizontal="center" vertical="center" wrapText="1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/>
      <protection/>
    </xf>
    <xf numFmtId="49" fontId="4" fillId="0" borderId="14" xfId="180" applyNumberFormat="1" applyFont="1" applyBorder="1" applyAlignment="1">
      <alignment horizontal="center" vertical="center"/>
      <protection/>
    </xf>
    <xf numFmtId="0" fontId="4" fillId="0" borderId="14" xfId="180" applyFont="1" applyBorder="1" applyAlignment="1">
      <alignment horizontal="center" vertical="center" wrapText="1"/>
      <protection/>
    </xf>
    <xf numFmtId="0" fontId="4" fillId="0" borderId="14" xfId="180" applyFont="1" applyBorder="1" applyAlignment="1">
      <alignment horizontal="center" vertical="top" wrapText="1"/>
      <protection/>
    </xf>
    <xf numFmtId="49" fontId="4" fillId="69" borderId="0" xfId="180" applyNumberFormat="1" applyFont="1" applyFill="1" applyBorder="1" applyAlignment="1">
      <alignment horizontal="center" vertical="center"/>
      <protection/>
    </xf>
    <xf numFmtId="0" fontId="4" fillId="0" borderId="0" xfId="180" applyFont="1" applyFill="1">
      <alignment/>
      <protection/>
    </xf>
    <xf numFmtId="0" fontId="3" fillId="0" borderId="0" xfId="180" applyFont="1" applyFill="1" applyBorder="1" applyAlignment="1">
      <alignment horizontal="left" vertical="top"/>
      <protection/>
    </xf>
    <xf numFmtId="0" fontId="4" fillId="0" borderId="0" xfId="180" applyFont="1" applyFill="1" applyBorder="1" applyAlignment="1">
      <alignment horizontal="right" vertical="top"/>
      <protection/>
    </xf>
    <xf numFmtId="0" fontId="4" fillId="0" borderId="15" xfId="180" applyFont="1" applyFill="1" applyBorder="1" applyAlignment="1">
      <alignment horizontal="right" vertical="top"/>
      <protection/>
    </xf>
    <xf numFmtId="49" fontId="4" fillId="0" borderId="0" xfId="180" applyNumberFormat="1" applyFont="1" applyFill="1" applyBorder="1" applyAlignment="1">
      <alignment horizontal="right" vertical="top"/>
      <protection/>
    </xf>
    <xf numFmtId="0" fontId="3" fillId="0" borderId="0" xfId="180" applyFont="1" applyFill="1" applyBorder="1" applyAlignment="1">
      <alignment horizontal="left" vertical="top" wrapText="1"/>
      <protection/>
    </xf>
    <xf numFmtId="0" fontId="4" fillId="0" borderId="0" xfId="180" applyFont="1" applyFill="1" applyBorder="1" applyAlignment="1">
      <alignment horizontal="center" vertical="top" wrapText="1"/>
      <protection/>
    </xf>
    <xf numFmtId="49" fontId="3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right" vertical="top" wrapText="1"/>
      <protection/>
    </xf>
    <xf numFmtId="0" fontId="4" fillId="0" borderId="14" xfId="180" applyFont="1" applyBorder="1" applyAlignment="1">
      <alignment horizontal="left" vertical="top"/>
      <protection/>
    </xf>
    <xf numFmtId="49" fontId="4" fillId="0" borderId="14" xfId="180" applyNumberFormat="1" applyFont="1" applyBorder="1" applyAlignment="1">
      <alignment horizontal="left" vertical="top" wrapText="1"/>
      <protection/>
    </xf>
    <xf numFmtId="0" fontId="3" fillId="0" borderId="14" xfId="180" applyFont="1" applyFill="1" applyBorder="1" applyAlignment="1">
      <alignment horizontal="left" vertical="top"/>
      <protection/>
    </xf>
    <xf numFmtId="49" fontId="4" fillId="0" borderId="14" xfId="180" applyNumberFormat="1" applyFont="1" applyFill="1" applyBorder="1" applyAlignment="1">
      <alignment horizontal="left" vertical="top"/>
      <protection/>
    </xf>
    <xf numFmtId="0" fontId="4" fillId="0" borderId="14" xfId="180" applyFont="1" applyFill="1" applyBorder="1" applyAlignment="1">
      <alignment horizontal="right" vertical="top" wrapText="1"/>
      <protection/>
    </xf>
    <xf numFmtId="0" fontId="6" fillId="0" borderId="14" xfId="180" applyFont="1" applyFill="1" applyBorder="1" applyAlignment="1">
      <alignment horizontal="center" vertical="top" wrapText="1"/>
      <protection/>
    </xf>
    <xf numFmtId="49" fontId="4" fillId="0" borderId="14" xfId="180" applyNumberFormat="1" applyFont="1" applyBorder="1" applyAlignment="1">
      <alignment vertical="center" wrapText="1"/>
      <protection/>
    </xf>
    <xf numFmtId="0" fontId="4" fillId="0" borderId="14" xfId="180" applyFont="1" applyFill="1" applyBorder="1" applyAlignment="1">
      <alignment horizontal="left" vertical="top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0" fontId="4" fillId="0" borderId="14" xfId="180" applyFont="1" applyFill="1" applyBorder="1" applyAlignment="1">
      <alignment horizontal="right" vertical="top"/>
      <protection/>
    </xf>
    <xf numFmtId="0" fontId="4" fillId="0" borderId="14" xfId="180" applyFont="1" applyFill="1" applyBorder="1" applyAlignment="1">
      <alignment wrapText="1"/>
      <protection/>
    </xf>
    <xf numFmtId="0" fontId="7" fillId="0" borderId="14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49" fontId="4" fillId="0" borderId="16" xfId="180" applyNumberFormat="1" applyFont="1" applyFill="1" applyBorder="1" applyAlignment="1">
      <alignment horizontal="left" vertical="top"/>
      <protection/>
    </xf>
    <xf numFmtId="0" fontId="4" fillId="0" borderId="16" xfId="180" applyFont="1" applyFill="1" applyBorder="1" applyAlignment="1">
      <alignment horizontal="right" vertical="top" wrapText="1"/>
      <protection/>
    </xf>
    <xf numFmtId="0" fontId="6" fillId="0" borderId="16" xfId="180" applyFont="1" applyFill="1" applyBorder="1" applyAlignment="1">
      <alignment horizontal="center" vertical="top" wrapText="1"/>
      <protection/>
    </xf>
    <xf numFmtId="0" fontId="3" fillId="0" borderId="16" xfId="180" applyFont="1" applyFill="1" applyBorder="1" applyAlignment="1">
      <alignment horizontal="right" vertical="top" wrapText="1"/>
      <protection/>
    </xf>
    <xf numFmtId="0" fontId="4" fillId="0" borderId="16" xfId="180" applyFont="1" applyFill="1" applyBorder="1" applyAlignment="1">
      <alignment horizontal="right" wrapText="1"/>
      <protection/>
    </xf>
    <xf numFmtId="49" fontId="4" fillId="70" borderId="0" xfId="196" applyNumberFormat="1" applyFont="1" applyFill="1" applyAlignment="1">
      <alignment horizontal="center" vertical="top" wrapText="1"/>
    </xf>
    <xf numFmtId="49" fontId="4" fillId="69" borderId="14" xfId="180" applyNumberFormat="1" applyFont="1" applyFill="1" applyBorder="1" applyAlignment="1">
      <alignment horizontal="center" vertical="center"/>
      <protection/>
    </xf>
    <xf numFmtId="49" fontId="50" fillId="69" borderId="17" xfId="180" applyNumberFormat="1" applyFont="1" applyFill="1" applyBorder="1" applyAlignment="1">
      <alignment horizontal="center" vertical="center"/>
      <protection/>
    </xf>
    <xf numFmtId="2" fontId="50" fillId="69" borderId="18" xfId="180" applyNumberFormat="1" applyFont="1" applyFill="1" applyBorder="1" applyAlignment="1">
      <alignment horizontal="center" vertical="center"/>
      <protection/>
    </xf>
    <xf numFmtId="49" fontId="50" fillId="69" borderId="19" xfId="180" applyNumberFormat="1" applyFont="1" applyFill="1" applyBorder="1" applyAlignment="1">
      <alignment horizontal="center" vertical="center"/>
      <protection/>
    </xf>
    <xf numFmtId="2" fontId="50" fillId="69" borderId="17" xfId="180" applyNumberFormat="1" applyFont="1" applyFill="1" applyBorder="1" applyAlignment="1">
      <alignment horizontal="center" vertical="center"/>
      <protection/>
    </xf>
    <xf numFmtId="0" fontId="8" fillId="0" borderId="12" xfId="180" applyFont="1" applyBorder="1" applyAlignment="1">
      <alignment horizontal="center" vertical="center" wrapText="1"/>
      <protection/>
    </xf>
    <xf numFmtId="2" fontId="50" fillId="69" borderId="19" xfId="180" applyNumberFormat="1" applyFont="1" applyFill="1" applyBorder="1" applyAlignment="1">
      <alignment horizontal="center" vertical="center"/>
      <protection/>
    </xf>
    <xf numFmtId="0" fontId="4" fillId="0" borderId="14" xfId="180" applyFont="1" applyBorder="1">
      <alignment/>
      <protection/>
    </xf>
    <xf numFmtId="0" fontId="4" fillId="0" borderId="14" xfId="180" applyFont="1" applyFill="1" applyBorder="1">
      <alignment/>
      <protection/>
    </xf>
    <xf numFmtId="0" fontId="3" fillId="0" borderId="14" xfId="180" applyFont="1" applyFill="1" applyBorder="1">
      <alignment/>
      <protection/>
    </xf>
    <xf numFmtId="0" fontId="3" fillId="0" borderId="14" xfId="180" applyFont="1" applyBorder="1" applyAlignment="1">
      <alignment wrapText="1"/>
      <protection/>
    </xf>
    <xf numFmtId="0" fontId="3" fillId="0" borderId="14" xfId="180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4" fillId="0" borderId="14" xfId="180" applyNumberFormat="1" applyFont="1" applyBorder="1" applyAlignment="1">
      <alignment vertical="top" wrapText="1"/>
      <protection/>
    </xf>
    <xf numFmtId="49" fontId="3" fillId="0" borderId="14" xfId="180" applyNumberFormat="1" applyFont="1" applyBorder="1" applyAlignment="1">
      <alignment horizontal="left" vertical="top"/>
      <protection/>
    </xf>
    <xf numFmtId="185" fontId="3" fillId="0" borderId="14" xfId="180" applyNumberFormat="1" applyFont="1" applyBorder="1" applyAlignment="1">
      <alignment horizontal="right" vertical="top" wrapTex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86" fontId="4" fillId="0" borderId="14" xfId="180" applyNumberFormat="1" applyFont="1" applyBorder="1" applyAlignment="1">
      <alignment horizontal="right" vertical="top" wrapText="1"/>
      <protection/>
    </xf>
    <xf numFmtId="187" fontId="4" fillId="0" borderId="14" xfId="180" applyNumberFormat="1" applyFont="1" applyBorder="1" applyAlignment="1">
      <alignment horizontal="right" vertical="top" wrapText="1"/>
      <protection/>
    </xf>
    <xf numFmtId="188" fontId="4" fillId="0" borderId="14" xfId="180" applyNumberFormat="1" applyFont="1" applyBorder="1" applyAlignment="1">
      <alignment horizontal="right" vertical="top" wrapText="1"/>
      <protection/>
    </xf>
    <xf numFmtId="185" fontId="4" fillId="0" borderId="14" xfId="180" applyNumberFormat="1" applyFont="1" applyBorder="1" applyAlignment="1">
      <alignment horizontal="right" vertical="top" wrapText="1"/>
      <protection/>
    </xf>
    <xf numFmtId="186" fontId="3" fillId="0" borderId="16" xfId="180" applyNumberFormat="1" applyFont="1" applyBorder="1" applyAlignment="1">
      <alignment horizontal="right" vertical="top" wrapText="1"/>
      <protection/>
    </xf>
    <xf numFmtId="189" fontId="3" fillId="0" borderId="16" xfId="180" applyNumberFormat="1" applyFont="1" applyBorder="1" applyAlignment="1">
      <alignment horizontal="right" vertical="top" wrapText="1"/>
      <protection/>
    </xf>
    <xf numFmtId="189" fontId="4" fillId="0" borderId="14" xfId="180" applyNumberFormat="1" applyFont="1" applyBorder="1" applyAlignment="1">
      <alignment horizontal="right" vertical="top" wrapText="1"/>
      <protection/>
    </xf>
    <xf numFmtId="190" fontId="3" fillId="0" borderId="14" xfId="180" applyNumberFormat="1" applyFont="1" applyBorder="1" applyAlignment="1">
      <alignment horizontal="right" vertical="top" wrapText="1"/>
      <protection/>
    </xf>
    <xf numFmtId="190" fontId="4" fillId="0" borderId="14" xfId="180" applyNumberFormat="1" applyFont="1" applyBorder="1" applyAlignment="1">
      <alignment horizontal="right" vertical="top" wrapText="1"/>
      <protection/>
    </xf>
    <xf numFmtId="190" fontId="3" fillId="0" borderId="16" xfId="180" applyNumberFormat="1" applyFont="1" applyBorder="1" applyAlignment="1">
      <alignment horizontal="right" vertical="top" wrapText="1"/>
      <protection/>
    </xf>
    <xf numFmtId="191" fontId="3" fillId="0" borderId="14" xfId="180" applyNumberFormat="1" applyFont="1" applyBorder="1" applyAlignment="1">
      <alignment horizontal="right" vertical="top" wrapText="1"/>
      <protection/>
    </xf>
    <xf numFmtId="192" fontId="3" fillId="0" borderId="14" xfId="180" applyNumberFormat="1" applyFont="1" applyBorder="1" applyAlignment="1">
      <alignment horizontal="right" vertical="top" wrapText="1"/>
      <protection/>
    </xf>
    <xf numFmtId="193" fontId="3" fillId="0" borderId="14" xfId="180" applyNumberFormat="1" applyFont="1" applyBorder="1" applyAlignment="1">
      <alignment horizontal="right" vertical="top" wrapText="1"/>
      <protection/>
    </xf>
    <xf numFmtId="192" fontId="4" fillId="0" borderId="14" xfId="180" applyNumberFormat="1" applyFont="1" applyBorder="1" applyAlignment="1">
      <alignment horizontal="right" vertical="top" wrapText="1"/>
      <protection/>
    </xf>
    <xf numFmtId="193" fontId="4" fillId="0" borderId="14" xfId="180" applyNumberFormat="1" applyFont="1" applyBorder="1" applyAlignment="1">
      <alignment horizontal="right" vertical="top" wrapText="1"/>
      <protection/>
    </xf>
    <xf numFmtId="192" fontId="3" fillId="0" borderId="16" xfId="180" applyNumberFormat="1" applyFont="1" applyBorder="1" applyAlignment="1">
      <alignment horizontal="right" vertical="top" wrapText="1"/>
      <protection/>
    </xf>
    <xf numFmtId="193" fontId="3" fillId="0" borderId="16" xfId="180" applyNumberFormat="1" applyFont="1" applyBorder="1" applyAlignment="1">
      <alignment horizontal="right" vertical="top" wrapText="1"/>
      <protection/>
    </xf>
    <xf numFmtId="189" fontId="3" fillId="0" borderId="14" xfId="180" applyNumberFormat="1" applyFont="1" applyBorder="1" applyAlignment="1">
      <alignment horizontal="right" vertical="top" wrapText="1"/>
      <protection/>
    </xf>
    <xf numFmtId="187" fontId="3" fillId="0" borderId="16" xfId="180" applyNumberFormat="1" applyFont="1" applyBorder="1" applyAlignment="1">
      <alignment horizontal="right" vertical="top" wrapText="1"/>
      <protection/>
    </xf>
    <xf numFmtId="187" fontId="3" fillId="0" borderId="14" xfId="180" applyNumberFormat="1" applyFont="1" applyBorder="1" applyAlignment="1">
      <alignment horizontal="right" vertical="top" wrapText="1"/>
      <protection/>
    </xf>
    <xf numFmtId="0" fontId="3" fillId="0" borderId="0" xfId="180" applyFont="1" applyAlignment="1">
      <alignment horizontal="center" vertical="top"/>
      <protection/>
    </xf>
    <xf numFmtId="0" fontId="51" fillId="0" borderId="20" xfId="0" applyFont="1" applyBorder="1" applyAlignment="1">
      <alignment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1" fillId="0" borderId="0" xfId="0" applyNumberFormat="1" applyFont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49" fontId="52" fillId="0" borderId="21" xfId="0" applyNumberFormat="1" applyFont="1" applyBorder="1" applyAlignment="1">
      <alignment horizontal="left" vertical="top"/>
    </xf>
    <xf numFmtId="0" fontId="52" fillId="0" borderId="21" xfId="0" applyFont="1" applyBorder="1" applyAlignment="1">
      <alignment horizontal="center" vertical="top"/>
    </xf>
    <xf numFmtId="49" fontId="51" fillId="0" borderId="20" xfId="0" applyNumberFormat="1" applyFont="1" applyBorder="1" applyAlignment="1">
      <alignment horizontal="left"/>
    </xf>
    <xf numFmtId="0" fontId="51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183" fontId="10" fillId="0" borderId="21" xfId="180" applyNumberFormat="1" applyFont="1" applyFill="1" applyBorder="1" applyAlignment="1">
      <alignment horizontal="center" wrapText="1"/>
      <protection/>
    </xf>
    <xf numFmtId="0" fontId="4" fillId="0" borderId="14" xfId="180" applyFont="1" applyBorder="1" applyAlignment="1">
      <alignment horizontal="left"/>
      <protection/>
    </xf>
    <xf numFmtId="0" fontId="4" fillId="0" borderId="22" xfId="180" applyFont="1" applyBorder="1" applyAlignment="1">
      <alignment horizontal="center" vertical="center" wrapText="1"/>
      <protection/>
    </xf>
    <xf numFmtId="0" fontId="4" fillId="0" borderId="23" xfId="180" applyFont="1" applyBorder="1" applyAlignment="1">
      <alignment horizontal="center" vertical="center" wrapText="1"/>
      <protection/>
    </xf>
    <xf numFmtId="0" fontId="4" fillId="0" borderId="0" xfId="180" applyFont="1" applyBorder="1" applyAlignment="1">
      <alignment horizontal="left" vertical="center"/>
      <protection/>
    </xf>
    <xf numFmtId="0" fontId="4" fillId="0" borderId="0" xfId="180" applyNumberFormat="1" applyFont="1" applyBorder="1" applyAlignment="1">
      <alignment horizontal="left" vertical="center" wrapText="1" indent="1"/>
      <protection/>
    </xf>
    <xf numFmtId="0" fontId="4" fillId="0" borderId="0" xfId="180" applyNumberFormat="1" applyFont="1" applyBorder="1" applyAlignment="1">
      <alignment horizontal="left" vertical="center" wrapText="1"/>
      <protection/>
    </xf>
    <xf numFmtId="0" fontId="12" fillId="0" borderId="20" xfId="180" applyFont="1" applyBorder="1" applyAlignment="1">
      <alignment horizontal="center" wrapText="1"/>
      <protection/>
    </xf>
    <xf numFmtId="0" fontId="4" fillId="0" borderId="0" xfId="180" applyFont="1" applyAlignment="1">
      <alignment horizontal="left" wrapText="1"/>
      <protection/>
    </xf>
    <xf numFmtId="0" fontId="4" fillId="0" borderId="14" xfId="180" applyFont="1" applyBorder="1" applyAlignment="1">
      <alignment horizontal="center"/>
      <protection/>
    </xf>
    <xf numFmtId="0" fontId="10" fillId="0" borderId="0" xfId="180" applyFont="1" applyAlignment="1">
      <alignment horizontal="left" vertical="top" wrapText="1"/>
      <protection/>
    </xf>
    <xf numFmtId="0" fontId="10" fillId="0" borderId="20" xfId="180" applyFont="1" applyBorder="1" applyAlignment="1">
      <alignment horizontal="left" vertical="top" wrapText="1"/>
      <protection/>
    </xf>
    <xf numFmtId="183" fontId="10" fillId="0" borderId="0" xfId="180" applyNumberFormat="1" applyFont="1" applyFill="1" applyBorder="1" applyAlignment="1">
      <alignment horizontal="left" wrapText="1"/>
      <protection/>
    </xf>
    <xf numFmtId="183" fontId="10" fillId="0" borderId="0" xfId="180" applyNumberFormat="1" applyFont="1" applyFill="1" applyBorder="1" applyAlignment="1">
      <alignment horizontal="left"/>
      <protection/>
    </xf>
    <xf numFmtId="0" fontId="3" fillId="0" borderId="14" xfId="180" applyFont="1" applyBorder="1" applyAlignment="1">
      <alignment horizontal="left" vertical="center"/>
      <protection/>
    </xf>
    <xf numFmtId="0" fontId="4" fillId="0" borderId="21" xfId="180" applyNumberFormat="1" applyFont="1" applyBorder="1" applyAlignment="1">
      <alignment horizontal="left" vertical="center" wrapText="1"/>
      <protection/>
    </xf>
    <xf numFmtId="0" fontId="4" fillId="0" borderId="14" xfId="180" applyNumberFormat="1" applyFont="1" applyBorder="1" applyAlignment="1">
      <alignment horizontal="left" vertical="center" wrapText="1"/>
      <protection/>
    </xf>
    <xf numFmtId="49" fontId="4" fillId="0" borderId="0" xfId="180" applyNumberFormat="1" applyFont="1" applyAlignment="1">
      <alignment horizontal="left" vertical="top" wrapText="1"/>
      <protection/>
    </xf>
    <xf numFmtId="0" fontId="8" fillId="0" borderId="22" xfId="180" applyFont="1" applyBorder="1" applyAlignment="1">
      <alignment horizontal="center"/>
      <protection/>
    </xf>
    <xf numFmtId="0" fontId="8" fillId="0" borderId="23" xfId="180" applyFont="1" applyBorder="1" applyAlignment="1">
      <alignment horizontal="center"/>
      <protection/>
    </xf>
    <xf numFmtId="0" fontId="4" fillId="0" borderId="13" xfId="180" applyFont="1" applyBorder="1" applyAlignment="1">
      <alignment horizontal="center" vertical="center" wrapText="1"/>
      <protection/>
    </xf>
    <xf numFmtId="0" fontId="4" fillId="0" borderId="24" xfId="180" applyFont="1" applyBorder="1" applyAlignment="1">
      <alignment horizontal="center" vertical="center" wrapText="1"/>
      <protection/>
    </xf>
    <xf numFmtId="0" fontId="4" fillId="0" borderId="0" xfId="180" applyFont="1" applyAlignment="1">
      <alignment horizontal="left" vertical="top" wrapText="1"/>
      <protection/>
    </xf>
    <xf numFmtId="0" fontId="11" fillId="0" borderId="0" xfId="180" applyFont="1" applyAlignment="1">
      <alignment horizontal="center"/>
      <protection/>
    </xf>
    <xf numFmtId="0" fontId="8" fillId="0" borderId="0" xfId="180" applyFont="1" applyAlignment="1">
      <alignment horizontal="center" vertical="top"/>
      <protection/>
    </xf>
    <xf numFmtId="0" fontId="4" fillId="0" borderId="14" xfId="180" applyFont="1" applyBorder="1" applyAlignment="1">
      <alignment horizontal="left" vertical="top"/>
      <protection/>
    </xf>
    <xf numFmtId="0" fontId="4" fillId="0" borderId="22" xfId="180" applyFont="1" applyBorder="1">
      <alignment/>
      <protection/>
    </xf>
    <xf numFmtId="0" fontId="4" fillId="0" borderId="25" xfId="180" applyFont="1" applyBorder="1">
      <alignment/>
      <protection/>
    </xf>
    <xf numFmtId="0" fontId="4" fillId="0" borderId="23" xfId="180" applyFont="1" applyBorder="1">
      <alignment/>
      <protection/>
    </xf>
    <xf numFmtId="0" fontId="4" fillId="0" borderId="22" xfId="180" applyFont="1" applyBorder="1" applyAlignment="1">
      <alignment horizontal="left"/>
      <protection/>
    </xf>
    <xf numFmtId="0" fontId="4" fillId="0" borderId="25" xfId="180" applyFont="1" applyBorder="1" applyAlignment="1">
      <alignment horizontal="left"/>
      <protection/>
    </xf>
    <xf numFmtId="49" fontId="53" fillId="69" borderId="26" xfId="180" applyNumberFormat="1" applyFont="1" applyFill="1" applyBorder="1" applyAlignment="1">
      <alignment horizontal="center" vertical="center"/>
      <protection/>
    </xf>
    <xf numFmtId="49" fontId="53" fillId="69" borderId="27" xfId="180" applyNumberFormat="1" applyFont="1" applyFill="1" applyBorder="1" applyAlignment="1">
      <alignment horizontal="center" vertical="center"/>
      <protection/>
    </xf>
    <xf numFmtId="2" fontId="54" fillId="69" borderId="28" xfId="180" applyNumberFormat="1" applyFont="1" applyFill="1" applyBorder="1" applyAlignment="1">
      <alignment horizontal="center" vertical="center"/>
      <protection/>
    </xf>
    <xf numFmtId="2" fontId="54" fillId="69" borderId="25" xfId="180" applyNumberFormat="1" applyFont="1" applyFill="1" applyBorder="1" applyAlignment="1">
      <alignment horizontal="center" vertical="center"/>
      <protection/>
    </xf>
    <xf numFmtId="2" fontId="54" fillId="69" borderId="29" xfId="180" applyNumberFormat="1" applyFont="1" applyFill="1" applyBorder="1" applyAlignment="1">
      <alignment horizontal="center" vertical="center"/>
      <protection/>
    </xf>
    <xf numFmtId="0" fontId="9" fillId="0" borderId="20" xfId="180" applyFont="1" applyBorder="1" applyAlignment="1">
      <alignment vertical="top"/>
      <protection/>
    </xf>
    <xf numFmtId="0" fontId="3" fillId="0" borderId="0" xfId="180" applyFont="1" applyAlignment="1">
      <alignment horizontal="center" vertical="top"/>
      <protection/>
    </xf>
    <xf numFmtId="0" fontId="4" fillId="0" borderId="20" xfId="180" applyFont="1" applyBorder="1" applyAlignment="1">
      <alignment horizontal="left" vertical="top" wrapText="1"/>
      <protection/>
    </xf>
    <xf numFmtId="0" fontId="4" fillId="0" borderId="22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3" fillId="0" borderId="22" xfId="180" applyFont="1" applyBorder="1" applyAlignment="1">
      <alignment horizontal="left" vertical="top" wrapText="1"/>
      <protection/>
    </xf>
    <xf numFmtId="0" fontId="3" fillId="0" borderId="25" xfId="180" applyFont="1" applyBorder="1" applyAlignment="1">
      <alignment horizontal="left" vertical="top" wrapText="1"/>
      <protection/>
    </xf>
    <xf numFmtId="0" fontId="3" fillId="0" borderId="23" xfId="180" applyFont="1" applyBorder="1" applyAlignment="1">
      <alignment horizontal="left" vertical="top" wrapText="1"/>
      <protection/>
    </xf>
    <xf numFmtId="49" fontId="4" fillId="0" borderId="30" xfId="180" applyNumberFormat="1" applyFont="1" applyBorder="1" applyAlignment="1">
      <alignment horizontal="left" vertical="top" wrapText="1"/>
      <protection/>
    </xf>
    <xf numFmtId="0" fontId="4" fillId="0" borderId="31" xfId="180" applyFont="1" applyFill="1" applyBorder="1" applyAlignment="1">
      <alignment horizontal="left" vertical="top" wrapText="1"/>
      <protection/>
    </xf>
    <xf numFmtId="0" fontId="4" fillId="0" borderId="32" xfId="180" applyFont="1" applyFill="1" applyBorder="1" applyAlignment="1">
      <alignment horizontal="left" vertical="top" wrapText="1"/>
      <protection/>
    </xf>
    <xf numFmtId="0" fontId="3" fillId="0" borderId="14" xfId="180" applyFont="1" applyBorder="1" applyAlignment="1">
      <alignment horizontal="left" vertical="top" wrapText="1"/>
      <protection/>
    </xf>
    <xf numFmtId="0" fontId="6" fillId="0" borderId="14" xfId="180" applyFont="1" applyFill="1" applyBorder="1" applyAlignment="1">
      <alignment vertical="top" wrapText="1"/>
      <protection/>
    </xf>
    <xf numFmtId="0" fontId="4" fillId="0" borderId="14" xfId="180" applyFont="1" applyFill="1" applyBorder="1" applyAlignment="1">
      <alignment horizontal="left" vertical="top" wrapText="1"/>
      <protection/>
    </xf>
    <xf numFmtId="0" fontId="4" fillId="0" borderId="14" xfId="180" applyFont="1" applyFill="1" applyBorder="1" applyAlignment="1">
      <alignment vertical="top" wrapText="1"/>
      <protection/>
    </xf>
    <xf numFmtId="0" fontId="3" fillId="0" borderId="16" xfId="180" applyFont="1" applyFill="1" applyBorder="1" applyAlignment="1">
      <alignment horizontal="left" vertical="top"/>
      <protection/>
    </xf>
    <xf numFmtId="0" fontId="4" fillId="0" borderId="14" xfId="180" applyFont="1" applyBorder="1" applyAlignment="1">
      <alignment vertical="top" wrapText="1"/>
      <protection/>
    </xf>
    <xf numFmtId="49" fontId="3" fillId="0" borderId="14" xfId="180" applyNumberFormat="1" applyFont="1" applyBorder="1" applyAlignment="1">
      <alignment vertical="top" wrapText="1"/>
      <protection/>
    </xf>
    <xf numFmtId="0" fontId="3" fillId="0" borderId="14" xfId="180" applyFont="1" applyFill="1" applyBorder="1" applyAlignment="1">
      <alignment vertical="top" wrapText="1"/>
      <protection/>
    </xf>
    <xf numFmtId="190" fontId="3" fillId="0" borderId="14" xfId="180" applyNumberFormat="1" applyFont="1" applyBorder="1" applyAlignment="1">
      <alignment horizontal="right" vertical="top" wrapText="1"/>
      <protection/>
    </xf>
    <xf numFmtId="0" fontId="3" fillId="0" borderId="14" xfId="180" applyFont="1" applyFill="1" applyBorder="1" applyAlignment="1">
      <alignment horizontal="right" vertical="top" wrapText="1"/>
      <protection/>
    </xf>
    <xf numFmtId="189" fontId="3" fillId="0" borderId="22" xfId="180" applyNumberFormat="1" applyFont="1" applyBorder="1" applyAlignment="1">
      <alignment horizontal="right" vertical="top" wrapText="1"/>
      <protection/>
    </xf>
    <xf numFmtId="0" fontId="3" fillId="0" borderId="25" xfId="180" applyFont="1" applyFill="1" applyBorder="1" applyAlignment="1">
      <alignment horizontal="right" vertical="top" wrapText="1"/>
      <protection/>
    </xf>
    <xf numFmtId="0" fontId="3" fillId="0" borderId="23" xfId="180" applyFont="1" applyFill="1" applyBorder="1" applyAlignment="1">
      <alignment horizontal="right" vertical="top" wrapText="1"/>
      <protection/>
    </xf>
    <xf numFmtId="49" fontId="3" fillId="0" borderId="14" xfId="180" applyNumberFormat="1" applyFont="1" applyBorder="1" applyAlignment="1">
      <alignment horizontal="left" vertical="top" wrapText="1" indent="1"/>
      <protection/>
    </xf>
    <xf numFmtId="0" fontId="3" fillId="0" borderId="14" xfId="180" applyFont="1" applyFill="1" applyBorder="1" applyAlignment="1">
      <alignment horizontal="left" vertical="top" wrapText="1" indent="1"/>
      <protection/>
    </xf>
    <xf numFmtId="186" fontId="3" fillId="0" borderId="14" xfId="180" applyNumberFormat="1" applyFont="1" applyBorder="1" applyAlignment="1">
      <alignment horizontal="right" vertical="top" wrapText="1"/>
      <protection/>
    </xf>
    <xf numFmtId="194" fontId="3" fillId="0" borderId="22" xfId="180" applyNumberFormat="1" applyFont="1" applyBorder="1" applyAlignment="1">
      <alignment horizontal="right" vertical="top" wrapText="1"/>
      <protection/>
    </xf>
    <xf numFmtId="187" fontId="3" fillId="0" borderId="22" xfId="180" applyNumberFormat="1" applyFont="1" applyBorder="1" applyAlignment="1">
      <alignment horizontal="right" vertical="top" wrapText="1"/>
      <protection/>
    </xf>
  </cellXfs>
  <cellStyles count="194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3" xfId="19"/>
    <cellStyle name="20% - Акцент1 3" xfId="20"/>
    <cellStyle name="20% - Акцент2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3" xfId="27"/>
    <cellStyle name="20% — акцент3" xfId="28"/>
    <cellStyle name="20% - Акцент3 2" xfId="29"/>
    <cellStyle name="20% - Акцент3 2 2" xfId="30"/>
    <cellStyle name="20% - Акцент3 2 3" xfId="31"/>
    <cellStyle name="20% - Акцент3 3" xfId="32"/>
    <cellStyle name="20% - Акцент4" xfId="33"/>
    <cellStyle name="20% — акцент4" xfId="34"/>
    <cellStyle name="20% - Акцент4 2" xfId="35"/>
    <cellStyle name="20% - Акцент4 2 2" xfId="36"/>
    <cellStyle name="20% - Акцент4 2 3" xfId="37"/>
    <cellStyle name="20% - Акцент4 3" xfId="38"/>
    <cellStyle name="20% - Акцент5" xfId="39"/>
    <cellStyle name="20% — акцент5" xfId="40"/>
    <cellStyle name="20% - Акцент5 2" xfId="41"/>
    <cellStyle name="20% - Акцент5 2 2" xfId="42"/>
    <cellStyle name="20% - Акцент5 2 3" xfId="43"/>
    <cellStyle name="20% - Акцент5 3" xfId="44"/>
    <cellStyle name="20% - Акцент6" xfId="45"/>
    <cellStyle name="20% — акцент6" xfId="46"/>
    <cellStyle name="20% - Акцент6 2" xfId="47"/>
    <cellStyle name="20% - Акцент6 2 2" xfId="48"/>
    <cellStyle name="20% - Акцент6 2 3" xfId="49"/>
    <cellStyle name="20% - Акцент6 3" xfId="50"/>
    <cellStyle name="40% - Акцент1" xfId="51"/>
    <cellStyle name="40% — акцент1" xfId="52"/>
    <cellStyle name="40% - Акцент1 2" xfId="53"/>
    <cellStyle name="40% - Акцент1 2 2" xfId="54"/>
    <cellStyle name="40% - Акцент1 2 3" xfId="55"/>
    <cellStyle name="40% - Акцент1 3" xfId="56"/>
    <cellStyle name="40% - Акцент2" xfId="57"/>
    <cellStyle name="40% — акцент2" xfId="58"/>
    <cellStyle name="40% - Акцент2 2" xfId="59"/>
    <cellStyle name="40% - Акцент2 2 2" xfId="60"/>
    <cellStyle name="40% - Акцент2 2 3" xfId="61"/>
    <cellStyle name="40% - Акцент2 3" xfId="62"/>
    <cellStyle name="40% - Акцент3" xfId="63"/>
    <cellStyle name="40% — акцент3" xfId="64"/>
    <cellStyle name="40% - Акцент3 2" xfId="65"/>
    <cellStyle name="40% - Акцент3 2 2" xfId="66"/>
    <cellStyle name="40% - Акцент3 2 3" xfId="67"/>
    <cellStyle name="40% - Акцент3 3" xfId="68"/>
    <cellStyle name="40% - Акцент4" xfId="69"/>
    <cellStyle name="40% — акцент4" xfId="70"/>
    <cellStyle name="40% - Акцент4 2" xfId="71"/>
    <cellStyle name="40% - Акцент4 2 2" xfId="72"/>
    <cellStyle name="40% - Акцент4 2 3" xfId="73"/>
    <cellStyle name="40% - Акцент4 3" xfId="74"/>
    <cellStyle name="40% - Акцент5" xfId="75"/>
    <cellStyle name="40% — акцент5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" xfId="81"/>
    <cellStyle name="40% — акцент6" xfId="82"/>
    <cellStyle name="40% - Акцент6 2" xfId="83"/>
    <cellStyle name="40% - Акцент6 2 2" xfId="84"/>
    <cellStyle name="40% - Акцент6 2 3" xfId="85"/>
    <cellStyle name="40% - Акцент6 3" xfId="86"/>
    <cellStyle name="60% - Акцент1" xfId="87"/>
    <cellStyle name="60% — акцент1" xfId="88"/>
    <cellStyle name="60% - Акцент1 2" xfId="89"/>
    <cellStyle name="60% - Акцент1 2 2" xfId="90"/>
    <cellStyle name="60% - Акцент1 2 3" xfId="91"/>
    <cellStyle name="60% - Акцент1 3" xfId="92"/>
    <cellStyle name="60% - Акцент2" xfId="93"/>
    <cellStyle name="60% — акцент2" xfId="94"/>
    <cellStyle name="60% - Акцент2 2" xfId="95"/>
    <cellStyle name="60% - Акцент2 2 2" xfId="96"/>
    <cellStyle name="60% - Акцент2 2 3" xfId="97"/>
    <cellStyle name="60% - Акцент2 3" xfId="98"/>
    <cellStyle name="60% - Акцент3" xfId="99"/>
    <cellStyle name="60% — акцент3" xfId="100"/>
    <cellStyle name="60% - Акцент3 2" xfId="101"/>
    <cellStyle name="60% - Акцент3 2 2" xfId="102"/>
    <cellStyle name="60% - Акцент3 2 3" xfId="103"/>
    <cellStyle name="60% - Акцент3 3" xfId="104"/>
    <cellStyle name="60% - Акцент4" xfId="105"/>
    <cellStyle name="60% — акцент4" xfId="106"/>
    <cellStyle name="60% - Акцент4 2" xfId="107"/>
    <cellStyle name="60% - Акцент4 2 2" xfId="108"/>
    <cellStyle name="60% - Акцент4 2 3" xfId="109"/>
    <cellStyle name="60% - Акцент4 3" xfId="110"/>
    <cellStyle name="60% - Акцент5" xfId="111"/>
    <cellStyle name="60% — акцент5" xfId="112"/>
    <cellStyle name="60% - Акцент5 2" xfId="113"/>
    <cellStyle name="60% - Акцент5 2 2" xfId="114"/>
    <cellStyle name="60% - Акцент5 2 3" xfId="115"/>
    <cellStyle name="60% - Акцент5 3" xfId="116"/>
    <cellStyle name="60% - Акцент6" xfId="117"/>
    <cellStyle name="60% — акцент6" xfId="118"/>
    <cellStyle name="60% - Акцент6 2" xfId="119"/>
    <cellStyle name="60% - Акцент6 2 2" xfId="120"/>
    <cellStyle name="60% - Акцент6 2 3" xfId="121"/>
    <cellStyle name="60% - Акцент6 3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вод  3" xfId="143"/>
    <cellStyle name="Вывод" xfId="144"/>
    <cellStyle name="Вывод 2" xfId="145"/>
    <cellStyle name="Вывод 3" xfId="146"/>
    <cellStyle name="Вычисление" xfId="147"/>
    <cellStyle name="Вычисление 2" xfId="148"/>
    <cellStyle name="Вычисление 3" xfId="149"/>
    <cellStyle name="Currency" xfId="150"/>
    <cellStyle name="Currency [0]" xfId="151"/>
    <cellStyle name="Заголовок 1" xfId="152"/>
    <cellStyle name="Заголовок 1 2" xfId="153"/>
    <cellStyle name="Заголовок 1 3" xfId="154"/>
    <cellStyle name="Заголовок 2" xfId="155"/>
    <cellStyle name="Заголовок 2 2" xfId="156"/>
    <cellStyle name="Заголовок 2 2 2" xfId="157"/>
    <cellStyle name="Заголовок 2 2 3" xfId="158"/>
    <cellStyle name="Заголовок 2 3" xfId="159"/>
    <cellStyle name="Заголовок 3" xfId="160"/>
    <cellStyle name="Заголовок 3 2" xfId="161"/>
    <cellStyle name="Заголовок 3 2 2" xfId="162"/>
    <cellStyle name="Заголовок 3 2 3" xfId="163"/>
    <cellStyle name="Заголовок 3 3" xfId="164"/>
    <cellStyle name="Заголовок 4" xfId="165"/>
    <cellStyle name="Заголовок 4 2" xfId="166"/>
    <cellStyle name="Заголовок 4 3" xfId="167"/>
    <cellStyle name="Итог" xfId="168"/>
    <cellStyle name="Итог 2" xfId="169"/>
    <cellStyle name="Итог 3" xfId="170"/>
    <cellStyle name="Контрольная ячейка" xfId="171"/>
    <cellStyle name="Контрольная ячейка 2" xfId="172"/>
    <cellStyle name="Контрольная ячейка 3" xfId="173"/>
    <cellStyle name="Название" xfId="174"/>
    <cellStyle name="Название 2" xfId="175"/>
    <cellStyle name="Название 3" xfId="176"/>
    <cellStyle name="Нейтральный" xfId="177"/>
    <cellStyle name="Нейтральный 2" xfId="178"/>
    <cellStyle name="Нейтральный 3" xfId="179"/>
    <cellStyle name="Обычный 2" xfId="180"/>
    <cellStyle name="Обычный 3" xfId="181"/>
    <cellStyle name="Обычный 4" xfId="182"/>
    <cellStyle name="Обычный 4 2" xfId="183"/>
    <cellStyle name="Обычный 4 3" xfId="184"/>
    <cellStyle name="Обычный 5" xfId="185"/>
    <cellStyle name="Обычный 5 2" xfId="186"/>
    <cellStyle name="Плохой" xfId="187"/>
    <cellStyle name="Плохой 2" xfId="188"/>
    <cellStyle name="Плохой 3" xfId="189"/>
    <cellStyle name="Пояснение" xfId="190"/>
    <cellStyle name="Пояснение 2" xfId="191"/>
    <cellStyle name="Пояснение 3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Текст предупреждения" xfId="200"/>
    <cellStyle name="Текст предупреждения 2" xfId="201"/>
    <cellStyle name="Текст предупреждения 3" xfId="202"/>
    <cellStyle name="Comma" xfId="203"/>
    <cellStyle name="Comma [0]" xfId="204"/>
    <cellStyle name="Хороший" xfId="205"/>
    <cellStyle name="Хороший 2" xfId="206"/>
    <cellStyle name="Хороший 3" xfId="20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5"/>
  <sheetViews>
    <sheetView tabSelected="1" zoomScaleSheetLayoutView="75" workbookViewId="0" topLeftCell="A3">
      <selection activeCell="Q162" sqref="Q161:S162"/>
    </sheetView>
  </sheetViews>
  <sheetFormatPr defaultColWidth="9.140625" defaultRowHeight="15"/>
  <cols>
    <col min="1" max="1" width="4.28125" style="6" customWidth="1"/>
    <col min="2" max="2" width="14.28125" style="5" customWidth="1"/>
    <col min="3" max="3" width="20.00390625" style="5" customWidth="1"/>
    <col min="4" max="4" width="28.28125" style="3" customWidth="1"/>
    <col min="5" max="5" width="6.421875" style="4" customWidth="1"/>
    <col min="6" max="6" width="10.00390625" style="4" customWidth="1"/>
    <col min="7" max="7" width="8.57421875" style="4" customWidth="1"/>
    <col min="8" max="8" width="5.7109375" style="4" customWidth="1"/>
    <col min="9" max="10" width="9.28125" style="4" customWidth="1"/>
    <col min="11" max="11" width="5.00390625" style="4" customWidth="1"/>
    <col min="12" max="12" width="9.28125" style="1" customWidth="1"/>
    <col min="13" max="13" width="10.00390625" style="2" customWidth="1"/>
    <col min="14" max="16384" width="9.140625" style="16" customWidth="1"/>
  </cols>
  <sheetData>
    <row r="1" spans="1:13" ht="18.75" customHeight="1" hidden="1">
      <c r="A1" s="15">
        <v>30</v>
      </c>
      <c r="B1" s="15">
        <v>100</v>
      </c>
      <c r="C1" s="15">
        <v>140</v>
      </c>
      <c r="D1" s="43" t="s">
        <v>26</v>
      </c>
      <c r="E1" s="15">
        <v>45</v>
      </c>
      <c r="F1" s="15">
        <v>70</v>
      </c>
      <c r="G1" s="44">
        <v>60</v>
      </c>
      <c r="H1" s="44" t="s">
        <v>31</v>
      </c>
      <c r="I1" s="44">
        <v>65</v>
      </c>
      <c r="J1" s="44">
        <v>65</v>
      </c>
      <c r="K1" s="44" t="s">
        <v>28</v>
      </c>
      <c r="L1" s="44">
        <v>65</v>
      </c>
      <c r="M1" s="44">
        <v>60</v>
      </c>
    </row>
    <row r="2" spans="1:12" ht="18.75" customHeight="1" hidden="1" thickBot="1">
      <c r="A2" s="129"/>
      <c r="B2" s="130"/>
      <c r="C2" s="45">
        <f>A1+B1+C1</f>
        <v>270</v>
      </c>
      <c r="D2" s="131">
        <f>A1+B1+C1+E1+F1+G1+H1+I1+J1+K1+L1</f>
        <v>730</v>
      </c>
      <c r="E2" s="132"/>
      <c r="F2" s="133"/>
      <c r="G2" s="46"/>
      <c r="H2" s="46"/>
      <c r="I2" s="47"/>
      <c r="J2" s="47"/>
      <c r="K2" s="50">
        <f>L1+K1+J1+I1+H1+M1</f>
        <v>345</v>
      </c>
      <c r="L2" s="48">
        <f>M1+L1+K1+J1+I1</f>
        <v>290</v>
      </c>
    </row>
    <row r="3" spans="1:13" ht="18.75" customHeight="1">
      <c r="A3" s="135" t="s">
        <v>543</v>
      </c>
      <c r="B3" s="135"/>
      <c r="C3" s="135"/>
      <c r="E3" s="2"/>
      <c r="F3" s="2"/>
      <c r="I3" s="135" t="s">
        <v>0</v>
      </c>
      <c r="J3" s="135"/>
      <c r="K3" s="135"/>
      <c r="L3" s="135"/>
      <c r="M3" s="135"/>
    </row>
    <row r="4" spans="1:13" ht="18.75" customHeight="1">
      <c r="A4" s="81"/>
      <c r="B4" s="81"/>
      <c r="C4" s="81"/>
      <c r="E4" s="2"/>
      <c r="F4" s="2"/>
      <c r="I4" s="81"/>
      <c r="J4" s="81"/>
      <c r="K4" s="81"/>
      <c r="L4" s="81"/>
      <c r="M4" s="81"/>
    </row>
    <row r="5" spans="1:13" ht="18.75" customHeight="1">
      <c r="A5" s="108" t="s">
        <v>544</v>
      </c>
      <c r="B5" s="108"/>
      <c r="C5" s="108"/>
      <c r="D5" s="108"/>
      <c r="E5" s="2"/>
      <c r="F5" s="2"/>
      <c r="H5" s="108" t="s">
        <v>545</v>
      </c>
      <c r="I5" s="108"/>
      <c r="J5" s="108"/>
      <c r="K5" s="108"/>
      <c r="L5" s="108"/>
      <c r="M5" s="108"/>
    </row>
    <row r="6" spans="1:13" ht="19.5" customHeight="1">
      <c r="A6" s="109" t="s">
        <v>547</v>
      </c>
      <c r="B6" s="109"/>
      <c r="C6" s="109"/>
      <c r="D6" s="109"/>
      <c r="E6" s="2"/>
      <c r="F6" s="2"/>
      <c r="H6" s="109" t="s">
        <v>546</v>
      </c>
      <c r="I6" s="109"/>
      <c r="J6" s="109"/>
      <c r="K6" s="109"/>
      <c r="L6" s="109"/>
      <c r="M6" s="109"/>
    </row>
    <row r="7" spans="1:13" ht="18.75" customHeight="1">
      <c r="A7" s="110"/>
      <c r="B7" s="111"/>
      <c r="C7" s="111"/>
      <c r="E7" s="2"/>
      <c r="F7" s="2"/>
      <c r="I7" s="98" t="s">
        <v>537</v>
      </c>
      <c r="J7" s="98"/>
      <c r="K7" s="98"/>
      <c r="L7" s="98"/>
      <c r="M7" s="98"/>
    </row>
    <row r="8" spans="1:13" ht="18.7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1:13" ht="29.25" customHeight="1">
      <c r="A9" s="121" t="s">
        <v>541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9.5" customHeight="1">
      <c r="A10" s="122" t="s">
        <v>19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</row>
    <row r="11" spans="1:13" ht="18.75" customHeight="1">
      <c r="A11" s="105" t="s">
        <v>548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ht="18.7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8.75" customHeight="1">
      <c r="A13" s="106" t="s">
        <v>538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spans="1:13" s="2" customFormat="1" ht="15" customHeight="1">
      <c r="A14" s="6"/>
      <c r="B14" s="7"/>
      <c r="F14" s="123"/>
      <c r="G14" s="123"/>
      <c r="H14" s="123"/>
      <c r="I14" s="116" t="s">
        <v>32</v>
      </c>
      <c r="J14" s="117"/>
      <c r="K14" s="107" t="s">
        <v>33</v>
      </c>
      <c r="L14" s="107"/>
      <c r="M14" s="107"/>
    </row>
    <row r="15" spans="1:13" s="2" customFormat="1" ht="15" customHeight="1">
      <c r="A15" s="6"/>
      <c r="F15" s="112" t="s">
        <v>34</v>
      </c>
      <c r="G15" s="112"/>
      <c r="H15" s="112"/>
      <c r="I15" s="137">
        <v>117.259</v>
      </c>
      <c r="J15" s="138"/>
      <c r="K15" s="114">
        <v>1264.135</v>
      </c>
      <c r="L15" s="114"/>
      <c r="M15" s="114"/>
    </row>
    <row r="16" spans="6:13" s="2" customFormat="1" ht="15" customHeight="1">
      <c r="F16" s="124" t="s">
        <v>35</v>
      </c>
      <c r="G16" s="125"/>
      <c r="H16" s="126"/>
      <c r="I16" s="127">
        <v>101.998</v>
      </c>
      <c r="J16" s="128"/>
      <c r="K16" s="99">
        <v>1129.873</v>
      </c>
      <c r="L16" s="99"/>
      <c r="M16" s="99"/>
    </row>
    <row r="17" spans="6:13" s="2" customFormat="1" ht="15" customHeight="1">
      <c r="F17" s="124" t="s">
        <v>36</v>
      </c>
      <c r="G17" s="125"/>
      <c r="H17" s="126"/>
      <c r="I17" s="127">
        <v>15.261</v>
      </c>
      <c r="J17" s="128"/>
      <c r="K17" s="99">
        <v>134.262</v>
      </c>
      <c r="L17" s="99"/>
      <c r="M17" s="99"/>
    </row>
    <row r="18" spans="6:13" s="2" customFormat="1" ht="15" customHeight="1">
      <c r="F18" s="99" t="s">
        <v>37</v>
      </c>
      <c r="G18" s="99"/>
      <c r="H18" s="99"/>
      <c r="I18" s="127">
        <v>0</v>
      </c>
      <c r="J18" s="128"/>
      <c r="K18" s="99">
        <v>0</v>
      </c>
      <c r="L18" s="99"/>
      <c r="M18" s="99"/>
    </row>
    <row r="19" spans="6:13" s="2" customFormat="1" ht="15" customHeight="1">
      <c r="F19" s="99" t="s">
        <v>38</v>
      </c>
      <c r="G19" s="99"/>
      <c r="H19" s="99"/>
      <c r="I19" s="127">
        <v>0</v>
      </c>
      <c r="J19" s="128"/>
      <c r="K19" s="99">
        <v>0</v>
      </c>
      <c r="L19" s="99"/>
      <c r="M19" s="99"/>
    </row>
    <row r="20" spans="6:13" s="2" customFormat="1" ht="15" customHeight="1">
      <c r="F20" s="102" t="s">
        <v>39</v>
      </c>
      <c r="G20" s="102"/>
      <c r="H20" s="102"/>
      <c r="I20" s="113">
        <v>739.67</v>
      </c>
      <c r="J20" s="113"/>
      <c r="K20" s="103" t="s">
        <v>40</v>
      </c>
      <c r="L20" s="103"/>
      <c r="M20" s="103"/>
    </row>
    <row r="21" spans="6:13" s="2" customFormat="1" ht="15" customHeight="1">
      <c r="F21" s="102" t="s">
        <v>41</v>
      </c>
      <c r="G21" s="102"/>
      <c r="H21" s="102"/>
      <c r="I21" s="104">
        <v>7.915</v>
      </c>
      <c r="J21" s="104"/>
      <c r="K21" s="103" t="s">
        <v>42</v>
      </c>
      <c r="L21" s="103"/>
      <c r="M21" s="103"/>
    </row>
    <row r="22" spans="1:13" ht="18.75" customHeight="1">
      <c r="A22" s="106" t="s">
        <v>540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3" ht="85.5" customHeight="1">
      <c r="A23" s="134" t="s">
        <v>44</v>
      </c>
      <c r="B23" s="134"/>
      <c r="C23" s="136" t="s">
        <v>539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ht="56.25" customHeight="1" hidden="1">
      <c r="A24" s="8"/>
      <c r="B24" s="9"/>
      <c r="C24" s="118"/>
      <c r="D24" s="119"/>
      <c r="E24" s="8"/>
      <c r="F24" s="8"/>
      <c r="G24" s="10"/>
      <c r="H24" s="49"/>
      <c r="I24" s="8"/>
      <c r="J24" s="8"/>
      <c r="K24" s="8"/>
      <c r="L24" s="8"/>
      <c r="M24" s="8"/>
    </row>
    <row r="25" spans="1:13" ht="18.75" customHeight="1" hidden="1">
      <c r="A25" s="11"/>
      <c r="B25" s="12"/>
      <c r="C25" s="100"/>
      <c r="D25" s="101"/>
      <c r="E25" s="13"/>
      <c r="F25" s="14"/>
      <c r="G25" s="14"/>
      <c r="H25" s="14"/>
      <c r="I25" s="14"/>
      <c r="J25" s="14"/>
      <c r="K25" s="14"/>
      <c r="L25" s="14"/>
      <c r="M25" s="14"/>
    </row>
    <row r="26" spans="1:13" ht="68.25" customHeight="1">
      <c r="A26" s="8" t="s">
        <v>1</v>
      </c>
      <c r="B26" s="9" t="s">
        <v>3</v>
      </c>
      <c r="C26" s="118" t="s">
        <v>4</v>
      </c>
      <c r="D26" s="119"/>
      <c r="E26" s="8" t="s">
        <v>2</v>
      </c>
      <c r="F26" s="49" t="s">
        <v>5</v>
      </c>
      <c r="G26" s="10" t="s">
        <v>20</v>
      </c>
      <c r="H26" s="49" t="s">
        <v>23</v>
      </c>
      <c r="I26" s="8" t="s">
        <v>21</v>
      </c>
      <c r="J26" s="49" t="s">
        <v>27</v>
      </c>
      <c r="K26" s="8" t="s">
        <v>22</v>
      </c>
      <c r="L26" s="8" t="s">
        <v>29</v>
      </c>
      <c r="M26" s="8" t="s">
        <v>30</v>
      </c>
    </row>
    <row r="27" spans="1:13" ht="18.75" customHeight="1">
      <c r="A27" s="11">
        <v>1</v>
      </c>
      <c r="B27" s="12">
        <v>2</v>
      </c>
      <c r="C27" s="100">
        <v>3</v>
      </c>
      <c r="D27" s="101"/>
      <c r="E27" s="13">
        <v>4</v>
      </c>
      <c r="F27" s="14">
        <v>5</v>
      </c>
      <c r="G27" s="14">
        <v>6</v>
      </c>
      <c r="H27" s="14">
        <v>7</v>
      </c>
      <c r="I27" s="14">
        <f ca="1">IF(CELL("WIDTH",I27)=0,0,MAX(G27:H27)+1)</f>
        <v>8</v>
      </c>
      <c r="J27" s="14">
        <f ca="1">IF(CELL("WIDTH",J27)=0,0,MAX(G27:I27)+1)</f>
        <v>9</v>
      </c>
      <c r="K27" s="14">
        <f ca="1">IF(CELL("WIDTH",K27)=0,0,MAX(G27:J27)+1)</f>
        <v>10</v>
      </c>
      <c r="L27" s="14">
        <f ca="1">IF(CELL("WIDTH",L27)=0,0,MAX(G27:K27)+1)</f>
        <v>11</v>
      </c>
      <c r="M27" s="14">
        <f ca="1">IF(CELL("WIDTH",M27)=0,0,MAX(H27:L27)+1)</f>
        <v>12</v>
      </c>
    </row>
    <row r="28" spans="1:13" ht="18.75" customHeight="1">
      <c r="A28" s="139" t="s">
        <v>53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1"/>
    </row>
    <row r="29" spans="1:13" ht="18.75" customHeight="1">
      <c r="A29" s="142" t="s">
        <v>54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/>
    </row>
    <row r="30" spans="1:13" ht="42" customHeight="1">
      <c r="A30" s="58" t="s">
        <v>43</v>
      </c>
      <c r="B30" s="23" t="s">
        <v>55</v>
      </c>
      <c r="C30" s="145" t="s">
        <v>56</v>
      </c>
      <c r="D30" s="145"/>
      <c r="E30" s="23" t="s">
        <v>57</v>
      </c>
      <c r="F30" s="59">
        <v>0.4602</v>
      </c>
      <c r="G30" s="60">
        <v>35.29</v>
      </c>
      <c r="H30" s="24"/>
      <c r="I30" s="24"/>
      <c r="J30" s="55" t="s">
        <v>58</v>
      </c>
      <c r="K30" s="24"/>
      <c r="L30" s="24"/>
      <c r="M30" s="54"/>
    </row>
    <row r="31" spans="1:13" ht="18.75" customHeight="1">
      <c r="A31" s="25"/>
      <c r="B31" s="26"/>
      <c r="C31" s="146" t="s">
        <v>59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</row>
    <row r="32" spans="1:13" ht="18.75" customHeight="1">
      <c r="A32" s="27"/>
      <c r="B32" s="28"/>
      <c r="C32" s="147" t="s">
        <v>24</v>
      </c>
      <c r="D32" s="147"/>
      <c r="E32" s="29" t="s">
        <v>10</v>
      </c>
      <c r="F32" s="30"/>
      <c r="G32" s="61">
        <v>35.29</v>
      </c>
      <c r="H32" s="62">
        <v>1</v>
      </c>
      <c r="I32" s="61">
        <v>16.24</v>
      </c>
      <c r="J32" s="29"/>
      <c r="K32" s="63">
        <v>41.37</v>
      </c>
      <c r="L32" s="62">
        <v>672</v>
      </c>
      <c r="M32" s="51"/>
    </row>
    <row r="33" spans="1:13" ht="28.5" customHeight="1">
      <c r="A33" s="32"/>
      <c r="B33" s="57" t="s">
        <v>58</v>
      </c>
      <c r="C33" s="148" t="s">
        <v>60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</row>
    <row r="34" spans="1:13" ht="18.75" customHeight="1">
      <c r="A34" s="27"/>
      <c r="B34" s="28"/>
      <c r="C34" s="147" t="s">
        <v>8</v>
      </c>
      <c r="D34" s="147"/>
      <c r="E34" s="34" t="s">
        <v>13</v>
      </c>
      <c r="F34" s="30"/>
      <c r="G34" s="35"/>
      <c r="H34" s="29" t="s">
        <v>61</v>
      </c>
      <c r="I34" s="61">
        <v>14.45</v>
      </c>
      <c r="J34" s="29"/>
      <c r="K34" s="29"/>
      <c r="L34" s="62">
        <v>598</v>
      </c>
      <c r="M34" s="52"/>
    </row>
    <row r="35" spans="1:13" ht="18.75" customHeight="1">
      <c r="A35" s="27"/>
      <c r="B35" s="28"/>
      <c r="C35" s="147" t="s">
        <v>9</v>
      </c>
      <c r="D35" s="147"/>
      <c r="E35" s="34" t="s">
        <v>13</v>
      </c>
      <c r="F35" s="30"/>
      <c r="G35" s="35"/>
      <c r="H35" s="29" t="s">
        <v>62</v>
      </c>
      <c r="I35" s="61">
        <v>7.96</v>
      </c>
      <c r="J35" s="29"/>
      <c r="K35" s="29"/>
      <c r="L35" s="62">
        <v>329</v>
      </c>
      <c r="M35" s="52"/>
    </row>
    <row r="36" spans="1:13" ht="18.75" customHeight="1">
      <c r="A36" s="27"/>
      <c r="B36" s="28"/>
      <c r="C36" s="147" t="s">
        <v>63</v>
      </c>
      <c r="D36" s="147"/>
      <c r="E36" s="29" t="s">
        <v>11</v>
      </c>
      <c r="F36" s="30"/>
      <c r="G36" s="64">
        <v>3.77</v>
      </c>
      <c r="H36" s="29" t="s">
        <v>64</v>
      </c>
      <c r="I36" s="29"/>
      <c r="J36" s="29"/>
      <c r="K36" s="29"/>
      <c r="L36" s="29"/>
      <c r="M36" s="64">
        <v>1.734954</v>
      </c>
    </row>
    <row r="37" spans="1:13" ht="18.75" customHeight="1">
      <c r="A37" s="37"/>
      <c r="B37" s="38"/>
      <c r="C37" s="149" t="s">
        <v>12</v>
      </c>
      <c r="D37" s="149"/>
      <c r="E37" s="39"/>
      <c r="F37" s="40"/>
      <c r="G37" s="42"/>
      <c r="H37" s="42"/>
      <c r="I37" s="65">
        <v>38.65</v>
      </c>
      <c r="J37" s="41"/>
      <c r="K37" s="42"/>
      <c r="L37" s="66">
        <v>1599</v>
      </c>
      <c r="M37" s="41"/>
    </row>
    <row r="38" spans="1:13" ht="42" customHeight="1">
      <c r="A38" s="58" t="s">
        <v>65</v>
      </c>
      <c r="B38" s="23" t="s">
        <v>66</v>
      </c>
      <c r="C38" s="145" t="s">
        <v>67</v>
      </c>
      <c r="D38" s="145"/>
      <c r="E38" s="23" t="s">
        <v>68</v>
      </c>
      <c r="F38" s="59">
        <v>0.3981</v>
      </c>
      <c r="G38" s="60">
        <v>111.03</v>
      </c>
      <c r="H38" s="24"/>
      <c r="I38" s="24"/>
      <c r="J38" s="55" t="s">
        <v>58</v>
      </c>
      <c r="K38" s="24"/>
      <c r="L38" s="24"/>
      <c r="M38" s="54"/>
    </row>
    <row r="39" spans="1:13" ht="18.75" customHeight="1">
      <c r="A39" s="25"/>
      <c r="B39" s="26"/>
      <c r="C39" s="146" t="s">
        <v>69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</row>
    <row r="40" spans="1:13" ht="15.75" customHeight="1">
      <c r="A40" s="27"/>
      <c r="B40" s="28"/>
      <c r="C40" s="147" t="s">
        <v>24</v>
      </c>
      <c r="D40" s="147"/>
      <c r="E40" s="29" t="s">
        <v>10</v>
      </c>
      <c r="F40" s="30"/>
      <c r="G40" s="61">
        <v>106.61</v>
      </c>
      <c r="H40" s="62">
        <v>1</v>
      </c>
      <c r="I40" s="61">
        <v>42.44</v>
      </c>
      <c r="J40" s="29"/>
      <c r="K40" s="63">
        <v>41.37</v>
      </c>
      <c r="L40" s="67">
        <v>1756</v>
      </c>
      <c r="M40" s="51"/>
    </row>
    <row r="41" spans="1:13" ht="15.75" customHeight="1">
      <c r="A41" s="27"/>
      <c r="B41" s="28"/>
      <c r="C41" s="147" t="s">
        <v>6</v>
      </c>
      <c r="D41" s="147"/>
      <c r="E41" s="29"/>
      <c r="F41" s="30"/>
      <c r="G41" s="61">
        <v>4.42</v>
      </c>
      <c r="H41" s="62">
        <v>1</v>
      </c>
      <c r="I41" s="61">
        <v>1.76</v>
      </c>
      <c r="J41" s="29"/>
      <c r="K41" s="63">
        <v>7.03</v>
      </c>
      <c r="L41" s="62">
        <v>12</v>
      </c>
      <c r="M41" s="51"/>
    </row>
    <row r="42" spans="1:13" ht="15.75" customHeight="1">
      <c r="A42" s="27"/>
      <c r="B42" s="28"/>
      <c r="C42" s="147" t="s">
        <v>25</v>
      </c>
      <c r="D42" s="147"/>
      <c r="E42" s="29"/>
      <c r="F42" s="30"/>
      <c r="G42" s="61">
        <v>1.81</v>
      </c>
      <c r="H42" s="62">
        <v>1</v>
      </c>
      <c r="I42" s="61">
        <v>0.72</v>
      </c>
      <c r="J42" s="29"/>
      <c r="K42" s="63">
        <v>41.37</v>
      </c>
      <c r="L42" s="62">
        <v>30</v>
      </c>
      <c r="M42" s="51"/>
    </row>
    <row r="43" spans="1:13" ht="28.5" customHeight="1">
      <c r="A43" s="32"/>
      <c r="B43" s="57" t="s">
        <v>58</v>
      </c>
      <c r="C43" s="148" t="s">
        <v>60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</row>
    <row r="44" spans="1:13" ht="15.75" customHeight="1">
      <c r="A44" s="27"/>
      <c r="B44" s="28"/>
      <c r="C44" s="147" t="s">
        <v>8</v>
      </c>
      <c r="D44" s="147"/>
      <c r="E44" s="34" t="s">
        <v>13</v>
      </c>
      <c r="F44" s="30"/>
      <c r="G44" s="35"/>
      <c r="H44" s="29" t="s">
        <v>61</v>
      </c>
      <c r="I44" s="61">
        <v>38.41</v>
      </c>
      <c r="J44" s="29"/>
      <c r="K44" s="29"/>
      <c r="L44" s="67">
        <v>1590</v>
      </c>
      <c r="M44" s="52"/>
    </row>
    <row r="45" spans="1:13" ht="15.75" customHeight="1">
      <c r="A45" s="27"/>
      <c r="B45" s="28"/>
      <c r="C45" s="147" t="s">
        <v>9</v>
      </c>
      <c r="D45" s="147"/>
      <c r="E45" s="34" t="s">
        <v>13</v>
      </c>
      <c r="F45" s="30"/>
      <c r="G45" s="35"/>
      <c r="H45" s="29" t="s">
        <v>62</v>
      </c>
      <c r="I45" s="61">
        <v>21.15</v>
      </c>
      <c r="J45" s="29"/>
      <c r="K45" s="29"/>
      <c r="L45" s="62">
        <v>875</v>
      </c>
      <c r="M45" s="52"/>
    </row>
    <row r="46" spans="1:13" ht="15.75" customHeight="1">
      <c r="A46" s="27"/>
      <c r="B46" s="28"/>
      <c r="C46" s="147" t="s">
        <v>63</v>
      </c>
      <c r="D46" s="147"/>
      <c r="E46" s="29" t="s">
        <v>11</v>
      </c>
      <c r="F46" s="30"/>
      <c r="G46" s="64">
        <v>11.52</v>
      </c>
      <c r="H46" s="29" t="s">
        <v>64</v>
      </c>
      <c r="I46" s="29"/>
      <c r="J46" s="29"/>
      <c r="K46" s="29"/>
      <c r="L46" s="29"/>
      <c r="M46" s="64">
        <v>4.586112</v>
      </c>
    </row>
    <row r="47" spans="1:13" ht="15.75" customHeight="1">
      <c r="A47" s="37"/>
      <c r="B47" s="38"/>
      <c r="C47" s="149" t="s">
        <v>12</v>
      </c>
      <c r="D47" s="149"/>
      <c r="E47" s="39"/>
      <c r="F47" s="40"/>
      <c r="G47" s="42"/>
      <c r="H47" s="42"/>
      <c r="I47" s="65">
        <v>103.76</v>
      </c>
      <c r="J47" s="41"/>
      <c r="K47" s="42"/>
      <c r="L47" s="66">
        <v>4233</v>
      </c>
      <c r="M47" s="41"/>
    </row>
    <row r="48" spans="1:13" ht="42" customHeight="1">
      <c r="A48" s="58" t="s">
        <v>70</v>
      </c>
      <c r="B48" s="23" t="s">
        <v>71</v>
      </c>
      <c r="C48" s="145" t="s">
        <v>72</v>
      </c>
      <c r="D48" s="145"/>
      <c r="E48" s="23" t="s">
        <v>68</v>
      </c>
      <c r="F48" s="59">
        <v>0.3981</v>
      </c>
      <c r="G48" s="60">
        <v>156.45</v>
      </c>
      <c r="H48" s="24"/>
      <c r="I48" s="24"/>
      <c r="J48" s="55" t="s">
        <v>73</v>
      </c>
      <c r="K48" s="24"/>
      <c r="L48" s="24"/>
      <c r="M48" s="54"/>
    </row>
    <row r="49" spans="1:13" ht="18.75" customHeight="1">
      <c r="A49" s="25"/>
      <c r="B49" s="26"/>
      <c r="C49" s="146" t="s">
        <v>69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</row>
    <row r="50" spans="1:13" ht="15.75" customHeight="1">
      <c r="A50" s="27"/>
      <c r="B50" s="28"/>
      <c r="C50" s="147" t="s">
        <v>24</v>
      </c>
      <c r="D50" s="147"/>
      <c r="E50" s="29" t="s">
        <v>10</v>
      </c>
      <c r="F50" s="30"/>
      <c r="G50" s="61">
        <v>151.35</v>
      </c>
      <c r="H50" s="62">
        <v>1</v>
      </c>
      <c r="I50" s="61">
        <v>60.25</v>
      </c>
      <c r="J50" s="29"/>
      <c r="K50" s="63">
        <v>41.37</v>
      </c>
      <c r="L50" s="67">
        <v>2493</v>
      </c>
      <c r="M50" s="51"/>
    </row>
    <row r="51" spans="1:13" ht="15.75" customHeight="1">
      <c r="A51" s="27"/>
      <c r="B51" s="28"/>
      <c r="C51" s="147" t="s">
        <v>6</v>
      </c>
      <c r="D51" s="147"/>
      <c r="E51" s="29"/>
      <c r="F51" s="30"/>
      <c r="G51" s="61">
        <v>5.1</v>
      </c>
      <c r="H51" s="62">
        <v>1</v>
      </c>
      <c r="I51" s="61">
        <v>2.03</v>
      </c>
      <c r="J51" s="29"/>
      <c r="K51" s="62">
        <v>1</v>
      </c>
      <c r="L51" s="62">
        <v>2</v>
      </c>
      <c r="M51" s="51"/>
    </row>
    <row r="52" spans="1:13" ht="15.75" customHeight="1">
      <c r="A52" s="27"/>
      <c r="B52" s="28"/>
      <c r="C52" s="147" t="s">
        <v>25</v>
      </c>
      <c r="D52" s="147"/>
      <c r="E52" s="29"/>
      <c r="F52" s="30"/>
      <c r="G52" s="61">
        <v>2.09</v>
      </c>
      <c r="H52" s="62">
        <v>1</v>
      </c>
      <c r="I52" s="61">
        <v>0.83</v>
      </c>
      <c r="J52" s="29"/>
      <c r="K52" s="63">
        <v>41.37</v>
      </c>
      <c r="L52" s="62">
        <v>34</v>
      </c>
      <c r="M52" s="51"/>
    </row>
    <row r="53" spans="1:13" ht="28.5" customHeight="1">
      <c r="A53" s="32"/>
      <c r="B53" s="57" t="s">
        <v>73</v>
      </c>
      <c r="C53" s="148" t="s">
        <v>74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.75" customHeight="1">
      <c r="A54" s="27"/>
      <c r="B54" s="28"/>
      <c r="C54" s="147" t="s">
        <v>8</v>
      </c>
      <c r="D54" s="147"/>
      <c r="E54" s="34" t="s">
        <v>13</v>
      </c>
      <c r="F54" s="30"/>
      <c r="G54" s="35"/>
      <c r="H54" s="29" t="s">
        <v>61</v>
      </c>
      <c r="I54" s="61">
        <v>54.36</v>
      </c>
      <c r="J54" s="29"/>
      <c r="K54" s="29"/>
      <c r="L54" s="67">
        <v>2249</v>
      </c>
      <c r="M54" s="52"/>
    </row>
    <row r="55" spans="1:13" ht="15.75" customHeight="1">
      <c r="A55" s="27"/>
      <c r="B55" s="28"/>
      <c r="C55" s="147" t="s">
        <v>9</v>
      </c>
      <c r="D55" s="147"/>
      <c r="E55" s="34" t="s">
        <v>13</v>
      </c>
      <c r="F55" s="30"/>
      <c r="G55" s="35"/>
      <c r="H55" s="29" t="s">
        <v>62</v>
      </c>
      <c r="I55" s="61">
        <v>29.93</v>
      </c>
      <c r="J55" s="29"/>
      <c r="K55" s="29"/>
      <c r="L55" s="67">
        <v>1238</v>
      </c>
      <c r="M55" s="52"/>
    </row>
    <row r="56" spans="1:13" ht="15.75" customHeight="1">
      <c r="A56" s="27"/>
      <c r="B56" s="28"/>
      <c r="C56" s="147" t="s">
        <v>63</v>
      </c>
      <c r="D56" s="147"/>
      <c r="E56" s="29" t="s">
        <v>11</v>
      </c>
      <c r="F56" s="30"/>
      <c r="G56" s="64">
        <v>16.32</v>
      </c>
      <c r="H56" s="29" t="s">
        <v>64</v>
      </c>
      <c r="I56" s="29"/>
      <c r="J56" s="29"/>
      <c r="K56" s="29"/>
      <c r="L56" s="29"/>
      <c r="M56" s="64">
        <v>6.496992</v>
      </c>
    </row>
    <row r="57" spans="1:13" ht="15.75" customHeight="1">
      <c r="A57" s="37"/>
      <c r="B57" s="38"/>
      <c r="C57" s="149" t="s">
        <v>12</v>
      </c>
      <c r="D57" s="149"/>
      <c r="E57" s="39"/>
      <c r="F57" s="40"/>
      <c r="G57" s="42"/>
      <c r="H57" s="42"/>
      <c r="I57" s="65">
        <v>146.57</v>
      </c>
      <c r="J57" s="41"/>
      <c r="K57" s="42"/>
      <c r="L57" s="66">
        <v>5982</v>
      </c>
      <c r="M57" s="41"/>
    </row>
    <row r="58" spans="1:13" ht="42" customHeight="1">
      <c r="A58" s="58" t="s">
        <v>75</v>
      </c>
      <c r="B58" s="23" t="s">
        <v>76</v>
      </c>
      <c r="C58" s="145" t="s">
        <v>77</v>
      </c>
      <c r="D58" s="145"/>
      <c r="E58" s="23" t="s">
        <v>78</v>
      </c>
      <c r="F58" s="59">
        <v>0.3981</v>
      </c>
      <c r="G58" s="60">
        <v>163.24</v>
      </c>
      <c r="H58" s="24"/>
      <c r="I58" s="24"/>
      <c r="J58" s="55" t="s">
        <v>73</v>
      </c>
      <c r="K58" s="24"/>
      <c r="L58" s="24"/>
      <c r="M58" s="54"/>
    </row>
    <row r="59" spans="1:13" ht="15.75" customHeight="1">
      <c r="A59" s="25"/>
      <c r="B59" s="26"/>
      <c r="C59" s="146" t="s">
        <v>69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3" ht="15.75" customHeight="1">
      <c r="A60" s="27"/>
      <c r="B60" s="28"/>
      <c r="C60" s="147" t="s">
        <v>24</v>
      </c>
      <c r="D60" s="147"/>
      <c r="E60" s="29" t="s">
        <v>10</v>
      </c>
      <c r="F60" s="30"/>
      <c r="G60" s="61">
        <v>163.24</v>
      </c>
      <c r="H60" s="62">
        <v>1</v>
      </c>
      <c r="I60" s="61">
        <v>64.99</v>
      </c>
      <c r="J60" s="29"/>
      <c r="K60" s="63">
        <v>41.37</v>
      </c>
      <c r="L60" s="67">
        <v>2689</v>
      </c>
      <c r="M60" s="51"/>
    </row>
    <row r="61" spans="1:13" ht="28.5" customHeight="1">
      <c r="A61" s="32"/>
      <c r="B61" s="57" t="s">
        <v>73</v>
      </c>
      <c r="C61" s="148" t="s">
        <v>74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.75" customHeight="1">
      <c r="A62" s="27"/>
      <c r="B62" s="28"/>
      <c r="C62" s="147" t="s">
        <v>8</v>
      </c>
      <c r="D62" s="147"/>
      <c r="E62" s="34" t="s">
        <v>13</v>
      </c>
      <c r="F62" s="30"/>
      <c r="G62" s="35"/>
      <c r="H62" s="29" t="s">
        <v>61</v>
      </c>
      <c r="I62" s="61">
        <v>57.84</v>
      </c>
      <c r="J62" s="29"/>
      <c r="K62" s="29"/>
      <c r="L62" s="67">
        <v>2393</v>
      </c>
      <c r="M62" s="52"/>
    </row>
    <row r="63" spans="1:13" ht="15.75" customHeight="1">
      <c r="A63" s="27"/>
      <c r="B63" s="28"/>
      <c r="C63" s="147" t="s">
        <v>9</v>
      </c>
      <c r="D63" s="147"/>
      <c r="E63" s="34" t="s">
        <v>13</v>
      </c>
      <c r="F63" s="30"/>
      <c r="G63" s="35"/>
      <c r="H63" s="29" t="s">
        <v>62</v>
      </c>
      <c r="I63" s="61">
        <v>31.85</v>
      </c>
      <c r="J63" s="29"/>
      <c r="K63" s="29"/>
      <c r="L63" s="67">
        <v>1318</v>
      </c>
      <c r="M63" s="52"/>
    </row>
    <row r="64" spans="1:13" ht="15.75" customHeight="1">
      <c r="A64" s="27"/>
      <c r="B64" s="28"/>
      <c r="C64" s="147" t="s">
        <v>63</v>
      </c>
      <c r="D64" s="147"/>
      <c r="E64" s="29" t="s">
        <v>11</v>
      </c>
      <c r="F64" s="30"/>
      <c r="G64" s="64">
        <v>17.44</v>
      </c>
      <c r="H64" s="29" t="s">
        <v>64</v>
      </c>
      <c r="I64" s="29"/>
      <c r="J64" s="29"/>
      <c r="K64" s="29"/>
      <c r="L64" s="29"/>
      <c r="M64" s="64">
        <v>6.942864</v>
      </c>
    </row>
    <row r="65" spans="1:13" ht="15.75" customHeight="1">
      <c r="A65" s="37"/>
      <c r="B65" s="38"/>
      <c r="C65" s="149" t="s">
        <v>12</v>
      </c>
      <c r="D65" s="149"/>
      <c r="E65" s="39"/>
      <c r="F65" s="40"/>
      <c r="G65" s="42"/>
      <c r="H65" s="42"/>
      <c r="I65" s="65">
        <v>154.68</v>
      </c>
      <c r="J65" s="41"/>
      <c r="K65" s="42"/>
      <c r="L65" s="66">
        <v>6400</v>
      </c>
      <c r="M65" s="41"/>
    </row>
    <row r="66" spans="1:13" ht="42" customHeight="1">
      <c r="A66" s="58" t="s">
        <v>79</v>
      </c>
      <c r="B66" s="23" t="s">
        <v>80</v>
      </c>
      <c r="C66" s="145" t="s">
        <v>81</v>
      </c>
      <c r="D66" s="145"/>
      <c r="E66" s="23" t="s">
        <v>78</v>
      </c>
      <c r="F66" s="59">
        <v>0.3981</v>
      </c>
      <c r="G66" s="60">
        <v>71.79</v>
      </c>
      <c r="H66" s="24"/>
      <c r="I66" s="24"/>
      <c r="J66" s="55" t="s">
        <v>73</v>
      </c>
      <c r="K66" s="24"/>
      <c r="L66" s="24"/>
      <c r="M66" s="54"/>
    </row>
    <row r="67" spans="1:13" ht="18.75" customHeight="1">
      <c r="A67" s="25"/>
      <c r="B67" s="26"/>
      <c r="C67" s="146" t="s">
        <v>69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</row>
    <row r="68" spans="1:13" ht="18.75" customHeight="1">
      <c r="A68" s="27"/>
      <c r="B68" s="28"/>
      <c r="C68" s="147" t="s">
        <v>24</v>
      </c>
      <c r="D68" s="147"/>
      <c r="E68" s="29" t="s">
        <v>10</v>
      </c>
      <c r="F68" s="30"/>
      <c r="G68" s="61">
        <v>71.79</v>
      </c>
      <c r="H68" s="62">
        <v>1</v>
      </c>
      <c r="I68" s="61">
        <v>28.58</v>
      </c>
      <c r="J68" s="29"/>
      <c r="K68" s="63">
        <v>41.37</v>
      </c>
      <c r="L68" s="67">
        <v>1182</v>
      </c>
      <c r="M68" s="51"/>
    </row>
    <row r="69" spans="1:13" ht="28.5" customHeight="1">
      <c r="A69" s="32"/>
      <c r="B69" s="57" t="s">
        <v>73</v>
      </c>
      <c r="C69" s="148" t="s">
        <v>74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</row>
    <row r="70" spans="1:13" ht="15.75" customHeight="1">
      <c r="A70" s="27"/>
      <c r="B70" s="28"/>
      <c r="C70" s="147" t="s">
        <v>8</v>
      </c>
      <c r="D70" s="147"/>
      <c r="E70" s="34" t="s">
        <v>13</v>
      </c>
      <c r="F70" s="30"/>
      <c r="G70" s="35"/>
      <c r="H70" s="29" t="s">
        <v>61</v>
      </c>
      <c r="I70" s="61">
        <v>25.44</v>
      </c>
      <c r="J70" s="29"/>
      <c r="K70" s="29"/>
      <c r="L70" s="67">
        <v>1052</v>
      </c>
      <c r="M70" s="52"/>
    </row>
    <row r="71" spans="1:13" ht="15.75" customHeight="1">
      <c r="A71" s="27"/>
      <c r="B71" s="28"/>
      <c r="C71" s="147" t="s">
        <v>9</v>
      </c>
      <c r="D71" s="147"/>
      <c r="E71" s="34" t="s">
        <v>13</v>
      </c>
      <c r="F71" s="30"/>
      <c r="G71" s="35"/>
      <c r="H71" s="29" t="s">
        <v>62</v>
      </c>
      <c r="I71" s="61">
        <v>14</v>
      </c>
      <c r="J71" s="29"/>
      <c r="K71" s="29"/>
      <c r="L71" s="62">
        <v>579</v>
      </c>
      <c r="M71" s="52"/>
    </row>
    <row r="72" spans="1:13" ht="15.75" customHeight="1">
      <c r="A72" s="27"/>
      <c r="B72" s="28"/>
      <c r="C72" s="147" t="s">
        <v>63</v>
      </c>
      <c r="D72" s="147"/>
      <c r="E72" s="29" t="s">
        <v>11</v>
      </c>
      <c r="F72" s="30"/>
      <c r="G72" s="64">
        <v>7.67</v>
      </c>
      <c r="H72" s="29" t="s">
        <v>64</v>
      </c>
      <c r="I72" s="29"/>
      <c r="J72" s="29"/>
      <c r="K72" s="29"/>
      <c r="L72" s="29"/>
      <c r="M72" s="64">
        <v>3.053427</v>
      </c>
    </row>
    <row r="73" spans="1:13" ht="15.75" customHeight="1">
      <c r="A73" s="37"/>
      <c r="B73" s="38"/>
      <c r="C73" s="149" t="s">
        <v>12</v>
      </c>
      <c r="D73" s="149"/>
      <c r="E73" s="39"/>
      <c r="F73" s="40"/>
      <c r="G73" s="42"/>
      <c r="H73" s="42"/>
      <c r="I73" s="65">
        <v>68.02</v>
      </c>
      <c r="J73" s="41"/>
      <c r="K73" s="42"/>
      <c r="L73" s="66">
        <v>2813</v>
      </c>
      <c r="M73" s="41"/>
    </row>
    <row r="74" spans="1:13" ht="95.25" customHeight="1">
      <c r="A74" s="58" t="s">
        <v>82</v>
      </c>
      <c r="B74" s="23" t="s">
        <v>83</v>
      </c>
      <c r="C74" s="145" t="s">
        <v>84</v>
      </c>
      <c r="D74" s="145"/>
      <c r="E74" s="23" t="s">
        <v>85</v>
      </c>
      <c r="F74" s="59">
        <v>0.03981</v>
      </c>
      <c r="G74" s="68">
        <v>59571.24</v>
      </c>
      <c r="H74" s="24"/>
      <c r="I74" s="24"/>
      <c r="J74" s="55" t="s">
        <v>86</v>
      </c>
      <c r="K74" s="24"/>
      <c r="L74" s="24"/>
      <c r="M74" s="54"/>
    </row>
    <row r="75" spans="1:13" ht="15.75" customHeight="1">
      <c r="A75" s="25"/>
      <c r="B75" s="26"/>
      <c r="C75" s="146" t="s">
        <v>87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</row>
    <row r="76" spans="1:13" ht="15.75" customHeight="1">
      <c r="A76" s="27"/>
      <c r="B76" s="28"/>
      <c r="C76" s="147" t="s">
        <v>24</v>
      </c>
      <c r="D76" s="147"/>
      <c r="E76" s="29" t="s">
        <v>10</v>
      </c>
      <c r="F76" s="30"/>
      <c r="G76" s="69">
        <v>1684.8</v>
      </c>
      <c r="H76" s="64">
        <v>1.38</v>
      </c>
      <c r="I76" s="61">
        <v>92.56</v>
      </c>
      <c r="J76" s="29"/>
      <c r="K76" s="63">
        <v>41.37</v>
      </c>
      <c r="L76" s="67">
        <v>3829</v>
      </c>
      <c r="M76" s="51"/>
    </row>
    <row r="77" spans="1:13" ht="15.75" customHeight="1">
      <c r="A77" s="27"/>
      <c r="B77" s="28"/>
      <c r="C77" s="147" t="s">
        <v>6</v>
      </c>
      <c r="D77" s="147"/>
      <c r="E77" s="29"/>
      <c r="F77" s="30"/>
      <c r="G77" s="69">
        <v>1653.8</v>
      </c>
      <c r="H77" s="64">
        <v>1.5</v>
      </c>
      <c r="I77" s="61">
        <v>98.76</v>
      </c>
      <c r="J77" s="29"/>
      <c r="K77" s="63">
        <v>7.03</v>
      </c>
      <c r="L77" s="62">
        <v>694</v>
      </c>
      <c r="M77" s="51"/>
    </row>
    <row r="78" spans="1:13" ht="15.75" customHeight="1">
      <c r="A78" s="27"/>
      <c r="B78" s="28"/>
      <c r="C78" s="147" t="s">
        <v>25</v>
      </c>
      <c r="D78" s="147"/>
      <c r="E78" s="29"/>
      <c r="F78" s="30"/>
      <c r="G78" s="61">
        <v>291.6</v>
      </c>
      <c r="H78" s="64">
        <v>1.5</v>
      </c>
      <c r="I78" s="61">
        <v>17.41</v>
      </c>
      <c r="J78" s="29"/>
      <c r="K78" s="63">
        <v>41.37</v>
      </c>
      <c r="L78" s="62">
        <v>720</v>
      </c>
      <c r="M78" s="51"/>
    </row>
    <row r="79" spans="1:13" ht="15.75" customHeight="1">
      <c r="A79" s="27"/>
      <c r="B79" s="28"/>
      <c r="C79" s="147" t="s">
        <v>7</v>
      </c>
      <c r="D79" s="147"/>
      <c r="E79" s="29"/>
      <c r="F79" s="30"/>
      <c r="G79" s="69">
        <v>56232.64</v>
      </c>
      <c r="H79" s="62">
        <v>1</v>
      </c>
      <c r="I79" s="69">
        <v>2238.62</v>
      </c>
      <c r="J79" s="29"/>
      <c r="K79" s="63">
        <v>6.35</v>
      </c>
      <c r="L79" s="67">
        <v>14215</v>
      </c>
      <c r="M79" s="52"/>
    </row>
    <row r="80" spans="1:13" ht="42" customHeight="1">
      <c r="A80" s="25"/>
      <c r="B80" s="31" t="s">
        <v>88</v>
      </c>
      <c r="C80" s="150" t="s">
        <v>89</v>
      </c>
      <c r="D80" s="150"/>
      <c r="E80" s="150"/>
      <c r="F80" s="150"/>
      <c r="G80" s="150"/>
      <c r="H80" s="150"/>
      <c r="I80" s="150"/>
      <c r="J80" s="150"/>
      <c r="K80" s="150"/>
      <c r="L80" s="150"/>
      <c r="M80" s="150"/>
    </row>
    <row r="81" spans="1:13" ht="28.5" customHeight="1">
      <c r="A81" s="25"/>
      <c r="B81" s="31" t="s">
        <v>90</v>
      </c>
      <c r="C81" s="150" t="s">
        <v>91</v>
      </c>
      <c r="D81" s="150"/>
      <c r="E81" s="150"/>
      <c r="F81" s="150"/>
      <c r="G81" s="150"/>
      <c r="H81" s="150"/>
      <c r="I81" s="150"/>
      <c r="J81" s="150"/>
      <c r="K81" s="150"/>
      <c r="L81" s="150"/>
      <c r="M81" s="150"/>
    </row>
    <row r="82" spans="1:13" ht="28.5" customHeight="1">
      <c r="A82" s="32"/>
      <c r="B82" s="57" t="s">
        <v>86</v>
      </c>
      <c r="C82" s="148" t="s">
        <v>92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</row>
    <row r="83" spans="1:13" ht="28.5" customHeight="1">
      <c r="A83" s="27"/>
      <c r="B83" s="28"/>
      <c r="C83" s="147" t="s">
        <v>8</v>
      </c>
      <c r="D83" s="147"/>
      <c r="E83" s="34" t="s">
        <v>13</v>
      </c>
      <c r="F83" s="30"/>
      <c r="G83" s="35"/>
      <c r="H83" s="29" t="s">
        <v>93</v>
      </c>
      <c r="I83" s="61">
        <v>100.95</v>
      </c>
      <c r="J83" s="29"/>
      <c r="K83" s="29"/>
      <c r="L83" s="67">
        <v>4176</v>
      </c>
      <c r="M83" s="52"/>
    </row>
    <row r="84" spans="1:13" ht="28.5" customHeight="1">
      <c r="A84" s="27"/>
      <c r="B84" s="28"/>
      <c r="C84" s="147" t="s">
        <v>9</v>
      </c>
      <c r="D84" s="147"/>
      <c r="E84" s="34" t="s">
        <v>13</v>
      </c>
      <c r="F84" s="30"/>
      <c r="G84" s="35"/>
      <c r="H84" s="29" t="s">
        <v>94</v>
      </c>
      <c r="I84" s="61">
        <v>54.22</v>
      </c>
      <c r="J84" s="29"/>
      <c r="K84" s="29"/>
      <c r="L84" s="67">
        <v>2243</v>
      </c>
      <c r="M84" s="52"/>
    </row>
    <row r="85" spans="1:13" ht="28.5" customHeight="1">
      <c r="A85" s="27"/>
      <c r="B85" s="28"/>
      <c r="C85" s="147" t="s">
        <v>63</v>
      </c>
      <c r="D85" s="147"/>
      <c r="E85" s="29" t="s">
        <v>11</v>
      </c>
      <c r="F85" s="30"/>
      <c r="G85" s="62">
        <v>198</v>
      </c>
      <c r="H85" s="29" t="s">
        <v>95</v>
      </c>
      <c r="I85" s="29"/>
      <c r="J85" s="29"/>
      <c r="K85" s="29"/>
      <c r="L85" s="29"/>
      <c r="M85" s="64">
        <v>10.963674</v>
      </c>
    </row>
    <row r="86" spans="1:13" ht="18.75" customHeight="1">
      <c r="A86" s="37"/>
      <c r="B86" s="38"/>
      <c r="C86" s="149" t="s">
        <v>12</v>
      </c>
      <c r="D86" s="149"/>
      <c r="E86" s="39"/>
      <c r="F86" s="40"/>
      <c r="G86" s="42"/>
      <c r="H86" s="42"/>
      <c r="I86" s="70">
        <v>2585.11</v>
      </c>
      <c r="J86" s="41"/>
      <c r="K86" s="42"/>
      <c r="L86" s="66">
        <v>25157</v>
      </c>
      <c r="M86" s="41"/>
    </row>
    <row r="87" spans="1:13" ht="28.5" customHeight="1">
      <c r="A87" s="58" t="s">
        <v>96</v>
      </c>
      <c r="B87" s="23" t="s">
        <v>97</v>
      </c>
      <c r="C87" s="145" t="s">
        <v>98</v>
      </c>
      <c r="D87" s="145"/>
      <c r="E87" s="23" t="s">
        <v>99</v>
      </c>
      <c r="F87" s="71">
        <v>-4.06062</v>
      </c>
      <c r="G87" s="60">
        <v>526.15</v>
      </c>
      <c r="H87" s="24"/>
      <c r="I87" s="72">
        <v>-2136.5</v>
      </c>
      <c r="J87" s="55" t="s">
        <v>86</v>
      </c>
      <c r="K87" s="36"/>
      <c r="L87" s="73">
        <v>-13567</v>
      </c>
      <c r="M87" s="54"/>
    </row>
    <row r="88" spans="1:13" ht="18.75" customHeight="1">
      <c r="A88" s="25"/>
      <c r="B88" s="26"/>
      <c r="C88" s="146" t="s">
        <v>100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21.75" customHeight="1">
      <c r="A89" s="27"/>
      <c r="B89" s="28"/>
      <c r="C89" s="147" t="s">
        <v>7</v>
      </c>
      <c r="D89" s="147"/>
      <c r="E89" s="29"/>
      <c r="F89" s="30"/>
      <c r="G89" s="61">
        <v>526.15</v>
      </c>
      <c r="H89" s="62">
        <v>1</v>
      </c>
      <c r="I89" s="74">
        <v>-2136.5</v>
      </c>
      <c r="J89" s="29"/>
      <c r="K89" s="63">
        <v>6.35</v>
      </c>
      <c r="L89" s="75">
        <v>-13567</v>
      </c>
      <c r="M89" s="29"/>
    </row>
    <row r="90" spans="1:13" ht="21.75" customHeight="1">
      <c r="A90" s="32"/>
      <c r="B90" s="57" t="s">
        <v>86</v>
      </c>
      <c r="C90" s="148" t="s">
        <v>92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</row>
    <row r="91" spans="1:13" ht="21.75" customHeight="1">
      <c r="A91" s="37"/>
      <c r="B91" s="38"/>
      <c r="C91" s="149" t="s">
        <v>12</v>
      </c>
      <c r="D91" s="149"/>
      <c r="E91" s="39"/>
      <c r="F91" s="40"/>
      <c r="G91" s="42"/>
      <c r="H91" s="42"/>
      <c r="I91" s="76">
        <v>-2136.5</v>
      </c>
      <c r="J91" s="41"/>
      <c r="K91" s="42"/>
      <c r="L91" s="77">
        <v>-13567</v>
      </c>
      <c r="M91" s="41"/>
    </row>
    <row r="92" spans="1:13" ht="28.5" customHeight="1">
      <c r="A92" s="58" t="s">
        <v>101</v>
      </c>
      <c r="B92" s="23" t="s">
        <v>102</v>
      </c>
      <c r="C92" s="145" t="s">
        <v>103</v>
      </c>
      <c r="D92" s="145"/>
      <c r="E92" s="23" t="s">
        <v>99</v>
      </c>
      <c r="F92" s="59">
        <v>4.06062</v>
      </c>
      <c r="G92" s="60">
        <v>672.87</v>
      </c>
      <c r="H92" s="24"/>
      <c r="I92" s="68">
        <v>2732.27</v>
      </c>
      <c r="J92" s="55" t="s">
        <v>86</v>
      </c>
      <c r="K92" s="36"/>
      <c r="L92" s="78">
        <v>17350</v>
      </c>
      <c r="M92" s="54"/>
    </row>
    <row r="93" spans="1:13" ht="15.75" customHeight="1">
      <c r="A93" s="25"/>
      <c r="B93" s="26"/>
      <c r="C93" s="146" t="s">
        <v>104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4" spans="1:13" ht="15.75" customHeight="1">
      <c r="A94" s="27"/>
      <c r="B94" s="28"/>
      <c r="C94" s="147" t="s">
        <v>7</v>
      </c>
      <c r="D94" s="147"/>
      <c r="E94" s="29"/>
      <c r="F94" s="30"/>
      <c r="G94" s="61">
        <v>672.87</v>
      </c>
      <c r="H94" s="62">
        <v>1</v>
      </c>
      <c r="I94" s="69">
        <v>2732.27</v>
      </c>
      <c r="J94" s="29"/>
      <c r="K94" s="63">
        <v>6.35</v>
      </c>
      <c r="L94" s="67">
        <v>17350</v>
      </c>
      <c r="M94" s="29"/>
    </row>
    <row r="95" spans="1:13" ht="28.5" customHeight="1">
      <c r="A95" s="32"/>
      <c r="B95" s="57" t="s">
        <v>86</v>
      </c>
      <c r="C95" s="148" t="s">
        <v>92</v>
      </c>
      <c r="D95" s="148"/>
      <c r="E95" s="148"/>
      <c r="F95" s="148"/>
      <c r="G95" s="148"/>
      <c r="H95" s="148"/>
      <c r="I95" s="148"/>
      <c r="J95" s="148"/>
      <c r="K95" s="148"/>
      <c r="L95" s="148"/>
      <c r="M95" s="148"/>
    </row>
    <row r="96" spans="1:13" ht="18.75" customHeight="1">
      <c r="A96" s="37"/>
      <c r="B96" s="38"/>
      <c r="C96" s="149" t="s">
        <v>12</v>
      </c>
      <c r="D96" s="149"/>
      <c r="E96" s="39"/>
      <c r="F96" s="40"/>
      <c r="G96" s="42"/>
      <c r="H96" s="42"/>
      <c r="I96" s="70">
        <v>2732.27</v>
      </c>
      <c r="J96" s="41"/>
      <c r="K96" s="42"/>
      <c r="L96" s="66">
        <v>17350</v>
      </c>
      <c r="M96" s="41"/>
    </row>
    <row r="97" spans="1:13" ht="54.75" customHeight="1">
      <c r="A97" s="58" t="s">
        <v>105</v>
      </c>
      <c r="B97" s="23" t="s">
        <v>106</v>
      </c>
      <c r="C97" s="145" t="s">
        <v>107</v>
      </c>
      <c r="D97" s="145"/>
      <c r="E97" s="23" t="s">
        <v>68</v>
      </c>
      <c r="F97" s="59">
        <v>0.3981</v>
      </c>
      <c r="G97" s="68">
        <v>28225.23</v>
      </c>
      <c r="H97" s="24"/>
      <c r="I97" s="24"/>
      <c r="J97" s="55" t="s">
        <v>108</v>
      </c>
      <c r="K97" s="24"/>
      <c r="L97" s="24"/>
      <c r="M97" s="54"/>
    </row>
    <row r="98" spans="1:13" ht="15.75" customHeight="1">
      <c r="A98" s="27"/>
      <c r="B98" s="28"/>
      <c r="C98" s="147" t="s">
        <v>24</v>
      </c>
      <c r="D98" s="147"/>
      <c r="E98" s="29" t="s">
        <v>10</v>
      </c>
      <c r="F98" s="30"/>
      <c r="G98" s="69">
        <v>2464.31</v>
      </c>
      <c r="H98" s="64">
        <v>1.38</v>
      </c>
      <c r="I98" s="69">
        <v>1353.84</v>
      </c>
      <c r="J98" s="29"/>
      <c r="K98" s="63">
        <v>41.37</v>
      </c>
      <c r="L98" s="67">
        <v>56008</v>
      </c>
      <c r="M98" s="51"/>
    </row>
    <row r="99" spans="1:13" ht="15.75" customHeight="1">
      <c r="A99" s="27"/>
      <c r="B99" s="28"/>
      <c r="C99" s="147" t="s">
        <v>6</v>
      </c>
      <c r="D99" s="147"/>
      <c r="E99" s="29"/>
      <c r="F99" s="30"/>
      <c r="G99" s="61">
        <v>28.6</v>
      </c>
      <c r="H99" s="64">
        <v>1.5</v>
      </c>
      <c r="I99" s="61">
        <v>17.08</v>
      </c>
      <c r="J99" s="29"/>
      <c r="K99" s="63">
        <v>6.53</v>
      </c>
      <c r="L99" s="62">
        <v>112</v>
      </c>
      <c r="M99" s="51"/>
    </row>
    <row r="100" spans="1:13" ht="15.75" customHeight="1">
      <c r="A100" s="27"/>
      <c r="B100" s="28"/>
      <c r="C100" s="147" t="s">
        <v>25</v>
      </c>
      <c r="D100" s="147"/>
      <c r="E100" s="29"/>
      <c r="F100" s="30"/>
      <c r="G100" s="61">
        <v>20.86</v>
      </c>
      <c r="H100" s="64">
        <v>1.5</v>
      </c>
      <c r="I100" s="61">
        <v>12.46</v>
      </c>
      <c r="J100" s="29"/>
      <c r="K100" s="63">
        <v>41.37</v>
      </c>
      <c r="L100" s="62">
        <v>515</v>
      </c>
      <c r="M100" s="51"/>
    </row>
    <row r="101" spans="1:13" ht="15.75" customHeight="1">
      <c r="A101" s="27"/>
      <c r="B101" s="28"/>
      <c r="C101" s="147" t="s">
        <v>7</v>
      </c>
      <c r="D101" s="147"/>
      <c r="E101" s="29"/>
      <c r="F101" s="30"/>
      <c r="G101" s="69">
        <v>25732.32</v>
      </c>
      <c r="H101" s="62">
        <v>1</v>
      </c>
      <c r="I101" s="69">
        <v>10244.04</v>
      </c>
      <c r="J101" s="29"/>
      <c r="K101" s="63">
        <v>4.88</v>
      </c>
      <c r="L101" s="67">
        <v>49991</v>
      </c>
      <c r="M101" s="52"/>
    </row>
    <row r="102" spans="1:13" ht="42" customHeight="1">
      <c r="A102" s="25"/>
      <c r="B102" s="31" t="s">
        <v>88</v>
      </c>
      <c r="C102" s="150" t="s">
        <v>89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</row>
    <row r="103" spans="1:13" ht="28.5" customHeight="1">
      <c r="A103" s="25"/>
      <c r="B103" s="31" t="s">
        <v>90</v>
      </c>
      <c r="C103" s="150" t="s">
        <v>91</v>
      </c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</row>
    <row r="104" spans="1:13" ht="28.5" customHeight="1">
      <c r="A104" s="32"/>
      <c r="B104" s="57" t="s">
        <v>108</v>
      </c>
      <c r="C104" s="148" t="s">
        <v>109</v>
      </c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</row>
    <row r="105" spans="1:13" ht="42" customHeight="1">
      <c r="A105" s="27"/>
      <c r="B105" s="28"/>
      <c r="C105" s="147" t="s">
        <v>8</v>
      </c>
      <c r="D105" s="147"/>
      <c r="E105" s="34" t="s">
        <v>13</v>
      </c>
      <c r="F105" s="30"/>
      <c r="G105" s="35"/>
      <c r="H105" s="29" t="s">
        <v>110</v>
      </c>
      <c r="I105" s="69">
        <v>1377.23</v>
      </c>
      <c r="J105" s="29"/>
      <c r="K105" s="29"/>
      <c r="L105" s="67">
        <v>56975</v>
      </c>
      <c r="M105" s="52"/>
    </row>
    <row r="106" spans="1:13" ht="42" customHeight="1">
      <c r="A106" s="27"/>
      <c r="B106" s="28"/>
      <c r="C106" s="147" t="s">
        <v>9</v>
      </c>
      <c r="D106" s="147"/>
      <c r="E106" s="34" t="s">
        <v>13</v>
      </c>
      <c r="F106" s="30"/>
      <c r="G106" s="35"/>
      <c r="H106" s="29" t="s">
        <v>111</v>
      </c>
      <c r="I106" s="61">
        <v>754.88</v>
      </c>
      <c r="J106" s="29"/>
      <c r="K106" s="29"/>
      <c r="L106" s="67">
        <v>31229</v>
      </c>
      <c r="M106" s="52"/>
    </row>
    <row r="107" spans="1:13" ht="28.5" customHeight="1">
      <c r="A107" s="27"/>
      <c r="B107" s="28"/>
      <c r="C107" s="147" t="s">
        <v>63</v>
      </c>
      <c r="D107" s="147"/>
      <c r="E107" s="29" t="s">
        <v>11</v>
      </c>
      <c r="F107" s="30"/>
      <c r="G107" s="64">
        <v>236.64</v>
      </c>
      <c r="H107" s="29" t="s">
        <v>95</v>
      </c>
      <c r="I107" s="29"/>
      <c r="J107" s="29"/>
      <c r="K107" s="29"/>
      <c r="L107" s="29"/>
      <c r="M107" s="64">
        <v>130.0869778</v>
      </c>
    </row>
    <row r="108" spans="1:13" ht="18.75" customHeight="1">
      <c r="A108" s="37"/>
      <c r="B108" s="38"/>
      <c r="C108" s="149" t="s">
        <v>12</v>
      </c>
      <c r="D108" s="149"/>
      <c r="E108" s="39"/>
      <c r="F108" s="40"/>
      <c r="G108" s="42"/>
      <c r="H108" s="42"/>
      <c r="I108" s="70">
        <v>13747.07</v>
      </c>
      <c r="J108" s="41"/>
      <c r="K108" s="42"/>
      <c r="L108" s="66">
        <v>194315</v>
      </c>
      <c r="M108" s="41"/>
    </row>
    <row r="109" spans="1:13" ht="25.5" customHeight="1">
      <c r="A109" s="58" t="s">
        <v>112</v>
      </c>
      <c r="B109" s="23" t="s">
        <v>113</v>
      </c>
      <c r="C109" s="145" t="s">
        <v>114</v>
      </c>
      <c r="D109" s="145"/>
      <c r="E109" s="23" t="s">
        <v>115</v>
      </c>
      <c r="F109" s="71">
        <v>-40.6062</v>
      </c>
      <c r="G109" s="60">
        <v>204.08</v>
      </c>
      <c r="H109" s="24"/>
      <c r="I109" s="72">
        <v>-8286.91</v>
      </c>
      <c r="J109" s="55" t="s">
        <v>108</v>
      </c>
      <c r="K109" s="36"/>
      <c r="L109" s="73">
        <v>-40440</v>
      </c>
      <c r="M109" s="54"/>
    </row>
    <row r="110" spans="1:13" ht="15.75" customHeight="1">
      <c r="A110" s="25"/>
      <c r="B110" s="26"/>
      <c r="C110" s="146" t="s">
        <v>116</v>
      </c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</row>
    <row r="111" spans="1:13" ht="15.75" customHeight="1">
      <c r="A111" s="27"/>
      <c r="B111" s="28"/>
      <c r="C111" s="147" t="s">
        <v>7</v>
      </c>
      <c r="D111" s="147"/>
      <c r="E111" s="29"/>
      <c r="F111" s="30"/>
      <c r="G111" s="61">
        <v>204.08</v>
      </c>
      <c r="H111" s="62">
        <v>1</v>
      </c>
      <c r="I111" s="74">
        <v>-8286.91</v>
      </c>
      <c r="J111" s="29"/>
      <c r="K111" s="63">
        <v>4.88</v>
      </c>
      <c r="L111" s="75">
        <v>-40440</v>
      </c>
      <c r="M111" s="29"/>
    </row>
    <row r="112" spans="1:13" ht="15.75" customHeight="1">
      <c r="A112" s="32"/>
      <c r="B112" s="57" t="s">
        <v>108</v>
      </c>
      <c r="C112" s="148" t="s">
        <v>109</v>
      </c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</row>
    <row r="113" spans="1:13" ht="15.75" customHeight="1">
      <c r="A113" s="37"/>
      <c r="B113" s="38"/>
      <c r="C113" s="149" t="s">
        <v>12</v>
      </c>
      <c r="D113" s="149"/>
      <c r="E113" s="39"/>
      <c r="F113" s="40"/>
      <c r="G113" s="42"/>
      <c r="H113" s="42"/>
      <c r="I113" s="76">
        <v>-8286.91</v>
      </c>
      <c r="J113" s="41"/>
      <c r="K113" s="42"/>
      <c r="L113" s="77">
        <v>-40440</v>
      </c>
      <c r="M113" s="41"/>
    </row>
    <row r="114" spans="1:13" ht="37.5" customHeight="1">
      <c r="A114" s="58" t="s">
        <v>117</v>
      </c>
      <c r="B114" s="23" t="s">
        <v>118</v>
      </c>
      <c r="C114" s="145" t="s">
        <v>119</v>
      </c>
      <c r="D114" s="145"/>
      <c r="E114" s="23" t="s">
        <v>115</v>
      </c>
      <c r="F114" s="59">
        <v>40.6062</v>
      </c>
      <c r="G114" s="60">
        <v>529.96</v>
      </c>
      <c r="H114" s="24"/>
      <c r="I114" s="68">
        <v>21519.66</v>
      </c>
      <c r="J114" s="55" t="s">
        <v>108</v>
      </c>
      <c r="K114" s="36"/>
      <c r="L114" s="78">
        <v>105016</v>
      </c>
      <c r="M114" s="54"/>
    </row>
    <row r="115" spans="1:13" ht="15.75" customHeight="1">
      <c r="A115" s="25"/>
      <c r="B115" s="26"/>
      <c r="C115" s="146" t="s">
        <v>120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</row>
    <row r="116" spans="1:13" ht="15.75" customHeight="1">
      <c r="A116" s="27"/>
      <c r="B116" s="28"/>
      <c r="C116" s="147" t="s">
        <v>7</v>
      </c>
      <c r="D116" s="147"/>
      <c r="E116" s="29"/>
      <c r="F116" s="30"/>
      <c r="G116" s="61">
        <v>529.96</v>
      </c>
      <c r="H116" s="62">
        <v>1</v>
      </c>
      <c r="I116" s="69">
        <v>21519.66</v>
      </c>
      <c r="J116" s="29"/>
      <c r="K116" s="63">
        <v>4.88</v>
      </c>
      <c r="L116" s="67">
        <v>105016</v>
      </c>
      <c r="M116" s="29"/>
    </row>
    <row r="117" spans="1:13" ht="28.5" customHeight="1">
      <c r="A117" s="32"/>
      <c r="B117" s="57" t="s">
        <v>108</v>
      </c>
      <c r="C117" s="148" t="s">
        <v>109</v>
      </c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</row>
    <row r="118" spans="1:13" ht="18.75" customHeight="1">
      <c r="A118" s="37"/>
      <c r="B118" s="38"/>
      <c r="C118" s="149" t="s">
        <v>12</v>
      </c>
      <c r="D118" s="149"/>
      <c r="E118" s="39"/>
      <c r="F118" s="40"/>
      <c r="G118" s="42"/>
      <c r="H118" s="42"/>
      <c r="I118" s="70">
        <v>21519.66</v>
      </c>
      <c r="J118" s="41"/>
      <c r="K118" s="42"/>
      <c r="L118" s="66">
        <v>105016</v>
      </c>
      <c r="M118" s="41"/>
    </row>
    <row r="119" spans="1:13" ht="28.5" customHeight="1">
      <c r="A119" s="58" t="s">
        <v>121</v>
      </c>
      <c r="B119" s="23" t="s">
        <v>122</v>
      </c>
      <c r="C119" s="145" t="s">
        <v>123</v>
      </c>
      <c r="D119" s="145"/>
      <c r="E119" s="23" t="s">
        <v>124</v>
      </c>
      <c r="F119" s="71">
        <v>-477.72</v>
      </c>
      <c r="G119" s="60">
        <v>4.05</v>
      </c>
      <c r="H119" s="24"/>
      <c r="I119" s="72">
        <v>-1934.77</v>
      </c>
      <c r="J119" s="55" t="s">
        <v>108</v>
      </c>
      <c r="K119" s="36"/>
      <c r="L119" s="73">
        <v>-9442</v>
      </c>
      <c r="M119" s="54"/>
    </row>
    <row r="120" spans="1:13" ht="18.75" customHeight="1">
      <c r="A120" s="25"/>
      <c r="B120" s="26"/>
      <c r="C120" s="146" t="s">
        <v>125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</row>
    <row r="121" spans="1:13" ht="18.75" customHeight="1">
      <c r="A121" s="27"/>
      <c r="B121" s="28"/>
      <c r="C121" s="147" t="s">
        <v>7</v>
      </c>
      <c r="D121" s="147"/>
      <c r="E121" s="29"/>
      <c r="F121" s="30"/>
      <c r="G121" s="61">
        <v>4.05</v>
      </c>
      <c r="H121" s="62">
        <v>1</v>
      </c>
      <c r="I121" s="74">
        <v>-1934.77</v>
      </c>
      <c r="J121" s="29"/>
      <c r="K121" s="63">
        <v>4.88</v>
      </c>
      <c r="L121" s="75">
        <v>-9442</v>
      </c>
      <c r="M121" s="29"/>
    </row>
    <row r="122" spans="1:13" ht="28.5" customHeight="1">
      <c r="A122" s="32"/>
      <c r="B122" s="57" t="s">
        <v>108</v>
      </c>
      <c r="C122" s="148" t="s">
        <v>109</v>
      </c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</row>
    <row r="123" spans="1:13" ht="18.75" customHeight="1">
      <c r="A123" s="37"/>
      <c r="B123" s="38"/>
      <c r="C123" s="149" t="s">
        <v>12</v>
      </c>
      <c r="D123" s="149"/>
      <c r="E123" s="39"/>
      <c r="F123" s="40"/>
      <c r="G123" s="42"/>
      <c r="H123" s="42"/>
      <c r="I123" s="76">
        <v>-1934.77</v>
      </c>
      <c r="J123" s="41"/>
      <c r="K123" s="42"/>
      <c r="L123" s="77">
        <v>-9442</v>
      </c>
      <c r="M123" s="41"/>
    </row>
    <row r="124" spans="1:13" ht="15.75" customHeight="1">
      <c r="A124" s="58" t="s">
        <v>126</v>
      </c>
      <c r="B124" s="23" t="s">
        <v>127</v>
      </c>
      <c r="C124" s="145" t="s">
        <v>128</v>
      </c>
      <c r="D124" s="145"/>
      <c r="E124" s="23" t="s">
        <v>124</v>
      </c>
      <c r="F124" s="59">
        <v>477.72</v>
      </c>
      <c r="G124" s="60">
        <v>10.53</v>
      </c>
      <c r="H124" s="24"/>
      <c r="I124" s="68">
        <v>5030.39</v>
      </c>
      <c r="J124" s="55" t="s">
        <v>108</v>
      </c>
      <c r="K124" s="36"/>
      <c r="L124" s="78">
        <v>24548</v>
      </c>
      <c r="M124" s="54"/>
    </row>
    <row r="125" spans="1:13" ht="15.75" customHeight="1">
      <c r="A125" s="25"/>
      <c r="B125" s="26"/>
      <c r="C125" s="146" t="s">
        <v>129</v>
      </c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</row>
    <row r="126" spans="1:13" ht="15.75" customHeight="1">
      <c r="A126" s="27"/>
      <c r="B126" s="28"/>
      <c r="C126" s="147" t="s">
        <v>7</v>
      </c>
      <c r="D126" s="147"/>
      <c r="E126" s="29"/>
      <c r="F126" s="30"/>
      <c r="G126" s="61">
        <v>10.53</v>
      </c>
      <c r="H126" s="62">
        <v>1</v>
      </c>
      <c r="I126" s="69">
        <v>5030.39</v>
      </c>
      <c r="J126" s="29"/>
      <c r="K126" s="63">
        <v>4.88</v>
      </c>
      <c r="L126" s="67">
        <v>24548</v>
      </c>
      <c r="M126" s="29"/>
    </row>
    <row r="127" spans="1:13" ht="28.5" customHeight="1">
      <c r="A127" s="32"/>
      <c r="B127" s="57" t="s">
        <v>108</v>
      </c>
      <c r="C127" s="148" t="s">
        <v>109</v>
      </c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</row>
    <row r="128" spans="1:13" ht="18.75" customHeight="1">
      <c r="A128" s="37"/>
      <c r="B128" s="38"/>
      <c r="C128" s="149" t="s">
        <v>12</v>
      </c>
      <c r="D128" s="149"/>
      <c r="E128" s="39"/>
      <c r="F128" s="40"/>
      <c r="G128" s="42"/>
      <c r="H128" s="42"/>
      <c r="I128" s="70">
        <v>5030.39</v>
      </c>
      <c r="J128" s="41"/>
      <c r="K128" s="42"/>
      <c r="L128" s="66">
        <v>24548</v>
      </c>
      <c r="M128" s="41"/>
    </row>
    <row r="129" spans="1:13" ht="12" customHeight="1">
      <c r="A129" s="58" t="s">
        <v>130</v>
      </c>
      <c r="B129" s="23" t="s">
        <v>131</v>
      </c>
      <c r="C129" s="145" t="s">
        <v>132</v>
      </c>
      <c r="D129" s="145"/>
      <c r="E129" s="23" t="s">
        <v>124</v>
      </c>
      <c r="F129" s="59">
        <v>13.9335</v>
      </c>
      <c r="G129" s="60">
        <v>16.07</v>
      </c>
      <c r="H129" s="24"/>
      <c r="I129" s="60">
        <v>223.91</v>
      </c>
      <c r="J129" s="55" t="s">
        <v>108</v>
      </c>
      <c r="K129" s="36"/>
      <c r="L129" s="78">
        <v>1093</v>
      </c>
      <c r="M129" s="54"/>
    </row>
    <row r="130" spans="1:13" ht="15.75" customHeight="1">
      <c r="A130" s="25"/>
      <c r="B130" s="26"/>
      <c r="C130" s="146" t="s">
        <v>133</v>
      </c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</row>
    <row r="131" spans="1:13" ht="15.75" customHeight="1">
      <c r="A131" s="27"/>
      <c r="B131" s="28"/>
      <c r="C131" s="147" t="s">
        <v>7</v>
      </c>
      <c r="D131" s="147"/>
      <c r="E131" s="29"/>
      <c r="F131" s="30"/>
      <c r="G131" s="61">
        <v>16.07</v>
      </c>
      <c r="H131" s="62">
        <v>1</v>
      </c>
      <c r="I131" s="61">
        <v>223.91</v>
      </c>
      <c r="J131" s="29"/>
      <c r="K131" s="63">
        <v>4.88</v>
      </c>
      <c r="L131" s="67">
        <v>1093</v>
      </c>
      <c r="M131" s="29"/>
    </row>
    <row r="132" spans="1:13" ht="28.5" customHeight="1">
      <c r="A132" s="32"/>
      <c r="B132" s="57" t="s">
        <v>108</v>
      </c>
      <c r="C132" s="148" t="s">
        <v>109</v>
      </c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</row>
    <row r="133" spans="1:13" ht="18.75" customHeight="1">
      <c r="A133" s="37"/>
      <c r="B133" s="38"/>
      <c r="C133" s="149" t="s">
        <v>12</v>
      </c>
      <c r="D133" s="149"/>
      <c r="E133" s="39"/>
      <c r="F133" s="40"/>
      <c r="G133" s="42"/>
      <c r="H133" s="42"/>
      <c r="I133" s="65">
        <v>223.91</v>
      </c>
      <c r="J133" s="41"/>
      <c r="K133" s="42"/>
      <c r="L133" s="66">
        <v>1093</v>
      </c>
      <c r="M133" s="41"/>
    </row>
    <row r="134" spans="1:13" ht="42" customHeight="1">
      <c r="A134" s="58" t="s">
        <v>134</v>
      </c>
      <c r="B134" s="23" t="s">
        <v>135</v>
      </c>
      <c r="C134" s="145" t="s">
        <v>136</v>
      </c>
      <c r="D134" s="145"/>
      <c r="E134" s="23" t="s">
        <v>57</v>
      </c>
      <c r="F134" s="59">
        <v>0.4602</v>
      </c>
      <c r="G134" s="68">
        <v>2620.13</v>
      </c>
      <c r="H134" s="24"/>
      <c r="I134" s="24"/>
      <c r="J134" s="55" t="s">
        <v>108</v>
      </c>
      <c r="K134" s="24"/>
      <c r="L134" s="24"/>
      <c r="M134" s="54"/>
    </row>
    <row r="135" spans="1:13" ht="18.75" customHeight="1">
      <c r="A135" s="25"/>
      <c r="B135" s="26"/>
      <c r="C135" s="146" t="s">
        <v>59</v>
      </c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</row>
    <row r="136" spans="1:13" ht="15.75" customHeight="1">
      <c r="A136" s="27"/>
      <c r="B136" s="28"/>
      <c r="C136" s="147" t="s">
        <v>24</v>
      </c>
      <c r="D136" s="147"/>
      <c r="E136" s="29" t="s">
        <v>10</v>
      </c>
      <c r="F136" s="30"/>
      <c r="G136" s="61">
        <v>269.28</v>
      </c>
      <c r="H136" s="64">
        <v>1.38</v>
      </c>
      <c r="I136" s="61">
        <v>171.01</v>
      </c>
      <c r="J136" s="29"/>
      <c r="K136" s="63">
        <v>41.37</v>
      </c>
      <c r="L136" s="67">
        <v>7075</v>
      </c>
      <c r="M136" s="51"/>
    </row>
    <row r="137" spans="1:13" ht="15.75" customHeight="1">
      <c r="A137" s="27"/>
      <c r="B137" s="28"/>
      <c r="C137" s="147" t="s">
        <v>6</v>
      </c>
      <c r="D137" s="147"/>
      <c r="E137" s="29"/>
      <c r="F137" s="30"/>
      <c r="G137" s="61">
        <v>5.57</v>
      </c>
      <c r="H137" s="64">
        <v>1.5</v>
      </c>
      <c r="I137" s="61">
        <v>3.84</v>
      </c>
      <c r="J137" s="29"/>
      <c r="K137" s="63">
        <v>6.53</v>
      </c>
      <c r="L137" s="62">
        <v>25</v>
      </c>
      <c r="M137" s="51"/>
    </row>
    <row r="138" spans="1:13" ht="15.75" customHeight="1">
      <c r="A138" s="27"/>
      <c r="B138" s="28"/>
      <c r="C138" s="147" t="s">
        <v>7</v>
      </c>
      <c r="D138" s="147"/>
      <c r="E138" s="29"/>
      <c r="F138" s="30"/>
      <c r="G138" s="69">
        <v>2345.28</v>
      </c>
      <c r="H138" s="62">
        <v>1</v>
      </c>
      <c r="I138" s="69">
        <v>1079.3</v>
      </c>
      <c r="J138" s="29"/>
      <c r="K138" s="63">
        <v>4.88</v>
      </c>
      <c r="L138" s="67">
        <v>5267</v>
      </c>
      <c r="M138" s="52"/>
    </row>
    <row r="139" spans="1:13" ht="42" customHeight="1">
      <c r="A139" s="25"/>
      <c r="B139" s="31" t="s">
        <v>88</v>
      </c>
      <c r="C139" s="150" t="s">
        <v>89</v>
      </c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</row>
    <row r="140" spans="1:13" ht="28.5" customHeight="1">
      <c r="A140" s="25"/>
      <c r="B140" s="31" t="s">
        <v>90</v>
      </c>
      <c r="C140" s="150" t="s">
        <v>91</v>
      </c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</row>
    <row r="141" spans="1:13" ht="28.5" customHeight="1">
      <c r="A141" s="32"/>
      <c r="B141" s="57" t="s">
        <v>108</v>
      </c>
      <c r="C141" s="148" t="s">
        <v>109</v>
      </c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</row>
    <row r="142" spans="1:13" ht="42" customHeight="1">
      <c r="A142" s="27"/>
      <c r="B142" s="28"/>
      <c r="C142" s="147" t="s">
        <v>8</v>
      </c>
      <c r="D142" s="147"/>
      <c r="E142" s="34" t="s">
        <v>13</v>
      </c>
      <c r="F142" s="30"/>
      <c r="G142" s="35"/>
      <c r="H142" s="29" t="s">
        <v>110</v>
      </c>
      <c r="I142" s="61">
        <v>172.38</v>
      </c>
      <c r="J142" s="29"/>
      <c r="K142" s="29"/>
      <c r="L142" s="67">
        <v>7132</v>
      </c>
      <c r="M142" s="52"/>
    </row>
    <row r="143" spans="1:13" ht="42" customHeight="1">
      <c r="A143" s="27"/>
      <c r="B143" s="28"/>
      <c r="C143" s="147" t="s">
        <v>9</v>
      </c>
      <c r="D143" s="147"/>
      <c r="E143" s="34" t="s">
        <v>13</v>
      </c>
      <c r="F143" s="30"/>
      <c r="G143" s="35"/>
      <c r="H143" s="29" t="s">
        <v>111</v>
      </c>
      <c r="I143" s="61">
        <v>94.48</v>
      </c>
      <c r="J143" s="29"/>
      <c r="K143" s="29"/>
      <c r="L143" s="67">
        <v>3909</v>
      </c>
      <c r="M143" s="52"/>
    </row>
    <row r="144" spans="1:13" ht="28.5" customHeight="1">
      <c r="A144" s="27"/>
      <c r="B144" s="28"/>
      <c r="C144" s="147" t="s">
        <v>63</v>
      </c>
      <c r="D144" s="147"/>
      <c r="E144" s="29" t="s">
        <v>11</v>
      </c>
      <c r="F144" s="30"/>
      <c r="G144" s="64">
        <v>23.6</v>
      </c>
      <c r="H144" s="29" t="s">
        <v>95</v>
      </c>
      <c r="I144" s="29"/>
      <c r="J144" s="29"/>
      <c r="K144" s="29"/>
      <c r="L144" s="29"/>
      <c r="M144" s="64">
        <v>14.9877936</v>
      </c>
    </row>
    <row r="145" spans="1:13" ht="18.75" customHeight="1">
      <c r="A145" s="37"/>
      <c r="B145" s="38"/>
      <c r="C145" s="149" t="s">
        <v>12</v>
      </c>
      <c r="D145" s="149"/>
      <c r="E145" s="39"/>
      <c r="F145" s="40"/>
      <c r="G145" s="42"/>
      <c r="H145" s="42"/>
      <c r="I145" s="70">
        <v>1521.01</v>
      </c>
      <c r="J145" s="41"/>
      <c r="K145" s="42"/>
      <c r="L145" s="66">
        <v>23408</v>
      </c>
      <c r="M145" s="41"/>
    </row>
    <row r="146" spans="1:13" ht="28.5" customHeight="1">
      <c r="A146" s="58" t="s">
        <v>137</v>
      </c>
      <c r="B146" s="23" t="s">
        <v>138</v>
      </c>
      <c r="C146" s="145" t="s">
        <v>139</v>
      </c>
      <c r="D146" s="145"/>
      <c r="E146" s="23" t="s">
        <v>99</v>
      </c>
      <c r="F146" s="71">
        <v>-0.073632</v>
      </c>
      <c r="G146" s="60">
        <v>719.99</v>
      </c>
      <c r="H146" s="24"/>
      <c r="I146" s="72">
        <v>-53.01</v>
      </c>
      <c r="J146" s="55" t="s">
        <v>108</v>
      </c>
      <c r="K146" s="36"/>
      <c r="L146" s="73">
        <v>-259</v>
      </c>
      <c r="M146" s="54"/>
    </row>
    <row r="147" spans="1:13" ht="18.75" customHeight="1">
      <c r="A147" s="25"/>
      <c r="B147" s="26"/>
      <c r="C147" s="146" t="s">
        <v>140</v>
      </c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</row>
    <row r="148" spans="1:13" ht="18.75" customHeight="1">
      <c r="A148" s="27"/>
      <c r="B148" s="28"/>
      <c r="C148" s="147" t="s">
        <v>7</v>
      </c>
      <c r="D148" s="147"/>
      <c r="E148" s="29"/>
      <c r="F148" s="30"/>
      <c r="G148" s="61">
        <v>719.99</v>
      </c>
      <c r="H148" s="62">
        <v>1</v>
      </c>
      <c r="I148" s="74">
        <v>-53.01</v>
      </c>
      <c r="J148" s="29"/>
      <c r="K148" s="63">
        <v>4.88</v>
      </c>
      <c r="L148" s="75">
        <v>-259</v>
      </c>
      <c r="M148" s="29"/>
    </row>
    <row r="149" spans="1:13" ht="28.5" customHeight="1">
      <c r="A149" s="32"/>
      <c r="B149" s="57" t="s">
        <v>108</v>
      </c>
      <c r="C149" s="148" t="s">
        <v>109</v>
      </c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</row>
    <row r="150" spans="1:13" ht="18.75" customHeight="1">
      <c r="A150" s="37"/>
      <c r="B150" s="38"/>
      <c r="C150" s="149" t="s">
        <v>12</v>
      </c>
      <c r="D150" s="149"/>
      <c r="E150" s="39"/>
      <c r="F150" s="40"/>
      <c r="G150" s="42"/>
      <c r="H150" s="42"/>
      <c r="I150" s="76">
        <v>-53.01</v>
      </c>
      <c r="J150" s="41"/>
      <c r="K150" s="42"/>
      <c r="L150" s="77">
        <v>-259</v>
      </c>
      <c r="M150" s="41"/>
    </row>
    <row r="151" spans="1:13" ht="15.75" customHeight="1">
      <c r="A151" s="58" t="s">
        <v>141</v>
      </c>
      <c r="B151" s="23" t="s">
        <v>127</v>
      </c>
      <c r="C151" s="145" t="s">
        <v>128</v>
      </c>
      <c r="D151" s="145"/>
      <c r="E151" s="23" t="s">
        <v>124</v>
      </c>
      <c r="F151" s="59">
        <v>55.224</v>
      </c>
      <c r="G151" s="60">
        <v>10.53</v>
      </c>
      <c r="H151" s="24"/>
      <c r="I151" s="60">
        <v>581.51</v>
      </c>
      <c r="J151" s="55" t="s">
        <v>108</v>
      </c>
      <c r="K151" s="36"/>
      <c r="L151" s="78">
        <v>2838</v>
      </c>
      <c r="M151" s="54"/>
    </row>
    <row r="152" spans="1:13" ht="15.75" customHeight="1">
      <c r="A152" s="25"/>
      <c r="B152" s="26"/>
      <c r="C152" s="146" t="s">
        <v>142</v>
      </c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</row>
    <row r="153" spans="1:13" ht="15.75" customHeight="1">
      <c r="A153" s="27"/>
      <c r="B153" s="28"/>
      <c r="C153" s="147" t="s">
        <v>7</v>
      </c>
      <c r="D153" s="147"/>
      <c r="E153" s="29"/>
      <c r="F153" s="30"/>
      <c r="G153" s="61">
        <v>10.53</v>
      </c>
      <c r="H153" s="62">
        <v>1</v>
      </c>
      <c r="I153" s="61">
        <v>581.51</v>
      </c>
      <c r="J153" s="29"/>
      <c r="K153" s="63">
        <v>4.88</v>
      </c>
      <c r="L153" s="67">
        <v>2838</v>
      </c>
      <c r="M153" s="29"/>
    </row>
    <row r="154" spans="1:13" ht="28.5" customHeight="1">
      <c r="A154" s="32"/>
      <c r="B154" s="57" t="s">
        <v>108</v>
      </c>
      <c r="C154" s="148" t="s">
        <v>109</v>
      </c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1:13" ht="18.75" customHeight="1">
      <c r="A155" s="37"/>
      <c r="B155" s="38"/>
      <c r="C155" s="149" t="s">
        <v>12</v>
      </c>
      <c r="D155" s="149"/>
      <c r="E155" s="39"/>
      <c r="F155" s="40"/>
      <c r="G155" s="42"/>
      <c r="H155" s="42"/>
      <c r="I155" s="65">
        <v>581.51</v>
      </c>
      <c r="J155" s="41"/>
      <c r="K155" s="42"/>
      <c r="L155" s="66">
        <v>2838</v>
      </c>
      <c r="M155" s="41"/>
    </row>
    <row r="156" spans="1:13" ht="28.5" customHeight="1">
      <c r="A156" s="58" t="s">
        <v>143</v>
      </c>
      <c r="B156" s="23" t="s">
        <v>144</v>
      </c>
      <c r="C156" s="145" t="s">
        <v>145</v>
      </c>
      <c r="D156" s="145"/>
      <c r="E156" s="23" t="s">
        <v>146</v>
      </c>
      <c r="F156" s="71">
        <v>-46.4802</v>
      </c>
      <c r="G156" s="60">
        <v>22.08</v>
      </c>
      <c r="H156" s="24"/>
      <c r="I156" s="72">
        <v>-1026.28</v>
      </c>
      <c r="J156" s="55" t="s">
        <v>108</v>
      </c>
      <c r="K156" s="36"/>
      <c r="L156" s="73">
        <v>-5008</v>
      </c>
      <c r="M156" s="54"/>
    </row>
    <row r="157" spans="1:13" ht="18.75" customHeight="1">
      <c r="A157" s="25"/>
      <c r="B157" s="26"/>
      <c r="C157" s="146" t="s">
        <v>147</v>
      </c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</row>
    <row r="158" spans="1:13" ht="18.75" customHeight="1">
      <c r="A158" s="27"/>
      <c r="B158" s="28"/>
      <c r="C158" s="147" t="s">
        <v>7</v>
      </c>
      <c r="D158" s="147"/>
      <c r="E158" s="29"/>
      <c r="F158" s="30"/>
      <c r="G158" s="61">
        <v>22.08</v>
      </c>
      <c r="H158" s="62">
        <v>1</v>
      </c>
      <c r="I158" s="74">
        <v>-1026.28</v>
      </c>
      <c r="J158" s="29"/>
      <c r="K158" s="63">
        <v>4.88</v>
      </c>
      <c r="L158" s="75">
        <v>-5008</v>
      </c>
      <c r="M158" s="29"/>
    </row>
    <row r="159" spans="1:13" ht="28.5" customHeight="1">
      <c r="A159" s="32"/>
      <c r="B159" s="57" t="s">
        <v>108</v>
      </c>
      <c r="C159" s="148" t="s">
        <v>109</v>
      </c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</row>
    <row r="160" spans="1:13" ht="18.75" customHeight="1">
      <c r="A160" s="37"/>
      <c r="B160" s="38"/>
      <c r="C160" s="149" t="s">
        <v>12</v>
      </c>
      <c r="D160" s="149"/>
      <c r="E160" s="39"/>
      <c r="F160" s="40"/>
      <c r="G160" s="42"/>
      <c r="H160" s="42"/>
      <c r="I160" s="76">
        <v>-1026.28</v>
      </c>
      <c r="J160" s="41"/>
      <c r="K160" s="42"/>
      <c r="L160" s="77">
        <v>-5008</v>
      </c>
      <c r="M160" s="41"/>
    </row>
    <row r="161" spans="1:13" ht="38.25" customHeight="1">
      <c r="A161" s="58" t="s">
        <v>148</v>
      </c>
      <c r="B161" s="23" t="s">
        <v>118</v>
      </c>
      <c r="C161" s="145" t="s">
        <v>149</v>
      </c>
      <c r="D161" s="145"/>
      <c r="E161" s="23" t="s">
        <v>115</v>
      </c>
      <c r="F161" s="59">
        <v>4.64802</v>
      </c>
      <c r="G161" s="60">
        <v>529.96</v>
      </c>
      <c r="H161" s="24"/>
      <c r="I161" s="68">
        <v>2463.26</v>
      </c>
      <c r="J161" s="55" t="s">
        <v>108</v>
      </c>
      <c r="K161" s="36"/>
      <c r="L161" s="78">
        <v>12021</v>
      </c>
      <c r="M161" s="54"/>
    </row>
    <row r="162" spans="1:13" ht="18.75" customHeight="1">
      <c r="A162" s="25"/>
      <c r="B162" s="26"/>
      <c r="C162" s="146" t="s">
        <v>150</v>
      </c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</row>
    <row r="163" spans="1:13" ht="18.75" customHeight="1">
      <c r="A163" s="27"/>
      <c r="B163" s="28"/>
      <c r="C163" s="147" t="s">
        <v>7</v>
      </c>
      <c r="D163" s="147"/>
      <c r="E163" s="29"/>
      <c r="F163" s="30"/>
      <c r="G163" s="61">
        <v>529.96</v>
      </c>
      <c r="H163" s="62">
        <v>1</v>
      </c>
      <c r="I163" s="69">
        <v>2463.26</v>
      </c>
      <c r="J163" s="29"/>
      <c r="K163" s="63">
        <v>4.88</v>
      </c>
      <c r="L163" s="67">
        <v>12021</v>
      </c>
      <c r="M163" s="29"/>
    </row>
    <row r="164" spans="1:13" ht="28.5" customHeight="1">
      <c r="A164" s="32"/>
      <c r="B164" s="57" t="s">
        <v>108</v>
      </c>
      <c r="C164" s="148" t="s">
        <v>109</v>
      </c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</row>
    <row r="165" spans="1:13" ht="18.75" customHeight="1">
      <c r="A165" s="37"/>
      <c r="B165" s="38"/>
      <c r="C165" s="149" t="s">
        <v>12</v>
      </c>
      <c r="D165" s="149"/>
      <c r="E165" s="39"/>
      <c r="F165" s="40"/>
      <c r="G165" s="42"/>
      <c r="H165" s="42"/>
      <c r="I165" s="70">
        <v>2463.26</v>
      </c>
      <c r="J165" s="41"/>
      <c r="K165" s="42"/>
      <c r="L165" s="66">
        <v>12021</v>
      </c>
      <c r="M165" s="41"/>
    </row>
    <row r="166" spans="1:13" ht="54.75" customHeight="1">
      <c r="A166" s="58" t="s">
        <v>151</v>
      </c>
      <c r="B166" s="23" t="s">
        <v>152</v>
      </c>
      <c r="C166" s="145" t="s">
        <v>153</v>
      </c>
      <c r="D166" s="145"/>
      <c r="E166" s="23" t="s">
        <v>154</v>
      </c>
      <c r="F166" s="59">
        <v>0.008</v>
      </c>
      <c r="G166" s="60">
        <v>285.5</v>
      </c>
      <c r="H166" s="24"/>
      <c r="I166" s="24"/>
      <c r="J166" s="55" t="s">
        <v>155</v>
      </c>
      <c r="K166" s="24"/>
      <c r="L166" s="24"/>
      <c r="M166" s="54"/>
    </row>
    <row r="167" spans="1:13" ht="18.75" customHeight="1">
      <c r="A167" s="27"/>
      <c r="B167" s="28"/>
      <c r="C167" s="147" t="s">
        <v>24</v>
      </c>
      <c r="D167" s="147"/>
      <c r="E167" s="29" t="s">
        <v>10</v>
      </c>
      <c r="F167" s="30"/>
      <c r="G167" s="61">
        <v>174.55</v>
      </c>
      <c r="H167" s="64">
        <v>1.38</v>
      </c>
      <c r="I167" s="61">
        <v>1.93</v>
      </c>
      <c r="J167" s="29"/>
      <c r="K167" s="63">
        <v>41.37</v>
      </c>
      <c r="L167" s="62">
        <v>80</v>
      </c>
      <c r="M167" s="51"/>
    </row>
    <row r="168" spans="1:13" ht="18.75" customHeight="1">
      <c r="A168" s="27"/>
      <c r="B168" s="28"/>
      <c r="C168" s="147" t="s">
        <v>6</v>
      </c>
      <c r="D168" s="147"/>
      <c r="E168" s="29"/>
      <c r="F168" s="30"/>
      <c r="G168" s="61">
        <v>23.85</v>
      </c>
      <c r="H168" s="64">
        <v>1.5</v>
      </c>
      <c r="I168" s="61">
        <v>0.29</v>
      </c>
      <c r="J168" s="29"/>
      <c r="K168" s="63">
        <v>7.05</v>
      </c>
      <c r="L168" s="62">
        <v>2</v>
      </c>
      <c r="M168" s="51"/>
    </row>
    <row r="169" spans="1:13" ht="18.75" customHeight="1">
      <c r="A169" s="27"/>
      <c r="B169" s="28"/>
      <c r="C169" s="147" t="s">
        <v>7</v>
      </c>
      <c r="D169" s="147"/>
      <c r="E169" s="29"/>
      <c r="F169" s="30"/>
      <c r="G169" s="61">
        <v>87.1</v>
      </c>
      <c r="H169" s="62">
        <v>1</v>
      </c>
      <c r="I169" s="61">
        <v>0.7</v>
      </c>
      <c r="J169" s="29"/>
      <c r="K169" s="63">
        <v>5.1</v>
      </c>
      <c r="L169" s="62">
        <v>4</v>
      </c>
      <c r="M169" s="52"/>
    </row>
    <row r="170" spans="1:13" ht="42" customHeight="1">
      <c r="A170" s="25"/>
      <c r="B170" s="31" t="s">
        <v>88</v>
      </c>
      <c r="C170" s="150" t="s">
        <v>89</v>
      </c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</row>
    <row r="171" spans="1:13" ht="28.5" customHeight="1">
      <c r="A171" s="25"/>
      <c r="B171" s="31" t="s">
        <v>90</v>
      </c>
      <c r="C171" s="150" t="s">
        <v>91</v>
      </c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</row>
    <row r="172" spans="1:13" ht="28.5" customHeight="1">
      <c r="A172" s="32"/>
      <c r="B172" s="57" t="s">
        <v>155</v>
      </c>
      <c r="C172" s="148" t="s">
        <v>156</v>
      </c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</row>
    <row r="173" spans="1:13" ht="42" customHeight="1">
      <c r="A173" s="27"/>
      <c r="B173" s="28"/>
      <c r="C173" s="147" t="s">
        <v>8</v>
      </c>
      <c r="D173" s="147"/>
      <c r="E173" s="34" t="s">
        <v>13</v>
      </c>
      <c r="F173" s="30"/>
      <c r="G173" s="35"/>
      <c r="H173" s="29" t="s">
        <v>110</v>
      </c>
      <c r="I173" s="61">
        <v>1.95</v>
      </c>
      <c r="J173" s="29"/>
      <c r="K173" s="29"/>
      <c r="L173" s="62">
        <v>81</v>
      </c>
      <c r="M173" s="52"/>
    </row>
    <row r="174" spans="1:13" ht="42" customHeight="1">
      <c r="A174" s="27"/>
      <c r="B174" s="28"/>
      <c r="C174" s="147" t="s">
        <v>9</v>
      </c>
      <c r="D174" s="147"/>
      <c r="E174" s="34" t="s">
        <v>13</v>
      </c>
      <c r="F174" s="30"/>
      <c r="G174" s="35"/>
      <c r="H174" s="29" t="s">
        <v>111</v>
      </c>
      <c r="I174" s="61">
        <v>1.07</v>
      </c>
      <c r="J174" s="29"/>
      <c r="K174" s="29"/>
      <c r="L174" s="62">
        <v>44</v>
      </c>
      <c r="M174" s="52"/>
    </row>
    <row r="175" spans="1:13" ht="28.5" customHeight="1">
      <c r="A175" s="27"/>
      <c r="B175" s="28"/>
      <c r="C175" s="147" t="s">
        <v>63</v>
      </c>
      <c r="D175" s="147"/>
      <c r="E175" s="29" t="s">
        <v>11</v>
      </c>
      <c r="F175" s="30"/>
      <c r="G175" s="64">
        <v>16.64</v>
      </c>
      <c r="H175" s="29" t="s">
        <v>95</v>
      </c>
      <c r="I175" s="29"/>
      <c r="J175" s="29"/>
      <c r="K175" s="29"/>
      <c r="L175" s="29"/>
      <c r="M175" s="64">
        <v>0.1837056</v>
      </c>
    </row>
    <row r="176" spans="1:13" ht="18.75" customHeight="1">
      <c r="A176" s="37"/>
      <c r="B176" s="38"/>
      <c r="C176" s="149" t="s">
        <v>12</v>
      </c>
      <c r="D176" s="149"/>
      <c r="E176" s="39"/>
      <c r="F176" s="40"/>
      <c r="G176" s="42"/>
      <c r="H176" s="42"/>
      <c r="I176" s="65">
        <v>5.94</v>
      </c>
      <c r="J176" s="41"/>
      <c r="K176" s="42"/>
      <c r="L176" s="79">
        <v>211</v>
      </c>
      <c r="M176" s="41"/>
    </row>
    <row r="177" spans="1:13" ht="42" customHeight="1">
      <c r="A177" s="58" t="s">
        <v>157</v>
      </c>
      <c r="B177" s="23" t="s">
        <v>158</v>
      </c>
      <c r="C177" s="145" t="s">
        <v>159</v>
      </c>
      <c r="D177" s="145"/>
      <c r="E177" s="23" t="s">
        <v>146</v>
      </c>
      <c r="F177" s="59">
        <v>0.84</v>
      </c>
      <c r="G177" s="60">
        <v>60.11</v>
      </c>
      <c r="H177" s="24"/>
      <c r="I177" s="60">
        <v>50.49</v>
      </c>
      <c r="J177" s="55" t="s">
        <v>155</v>
      </c>
      <c r="K177" s="36"/>
      <c r="L177" s="80">
        <v>257</v>
      </c>
      <c r="M177" s="54"/>
    </row>
    <row r="178" spans="1:13" ht="18.75" customHeight="1">
      <c r="A178" s="25"/>
      <c r="B178" s="26"/>
      <c r="C178" s="146" t="s">
        <v>160</v>
      </c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</row>
    <row r="179" spans="1:13" ht="18.75" customHeight="1">
      <c r="A179" s="27"/>
      <c r="B179" s="28"/>
      <c r="C179" s="147" t="s">
        <v>7</v>
      </c>
      <c r="D179" s="147"/>
      <c r="E179" s="29"/>
      <c r="F179" s="30"/>
      <c r="G179" s="61">
        <v>60.11</v>
      </c>
      <c r="H179" s="62">
        <v>1</v>
      </c>
      <c r="I179" s="61">
        <v>50.49</v>
      </c>
      <c r="J179" s="29"/>
      <c r="K179" s="63">
        <v>5.1</v>
      </c>
      <c r="L179" s="62">
        <v>257</v>
      </c>
      <c r="M179" s="29"/>
    </row>
    <row r="180" spans="1:13" ht="28.5" customHeight="1">
      <c r="A180" s="32"/>
      <c r="B180" s="57" t="s">
        <v>155</v>
      </c>
      <c r="C180" s="148" t="s">
        <v>156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</row>
    <row r="181" spans="1:13" ht="18.75" customHeight="1">
      <c r="A181" s="37"/>
      <c r="B181" s="38"/>
      <c r="C181" s="149" t="s">
        <v>12</v>
      </c>
      <c r="D181" s="149"/>
      <c r="E181" s="39"/>
      <c r="F181" s="40"/>
      <c r="G181" s="42"/>
      <c r="H181" s="42"/>
      <c r="I181" s="65">
        <v>50.49</v>
      </c>
      <c r="J181" s="41"/>
      <c r="K181" s="42"/>
      <c r="L181" s="79">
        <v>257</v>
      </c>
      <c r="M181" s="41"/>
    </row>
    <row r="182" spans="1:13" ht="18.75" customHeight="1">
      <c r="A182" s="142" t="s">
        <v>161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4"/>
    </row>
    <row r="183" spans="1:13" ht="95.25" customHeight="1">
      <c r="A183" s="58" t="s">
        <v>162</v>
      </c>
      <c r="B183" s="23" t="s">
        <v>163</v>
      </c>
      <c r="C183" s="145" t="s">
        <v>164</v>
      </c>
      <c r="D183" s="145"/>
      <c r="E183" s="23" t="s">
        <v>165</v>
      </c>
      <c r="F183" s="59">
        <v>0.306</v>
      </c>
      <c r="G183" s="68">
        <v>2476.63</v>
      </c>
      <c r="H183" s="24"/>
      <c r="I183" s="24"/>
      <c r="J183" s="55" t="s">
        <v>166</v>
      </c>
      <c r="K183" s="24"/>
      <c r="L183" s="24"/>
      <c r="M183" s="54"/>
    </row>
    <row r="184" spans="1:13" ht="18.75" customHeight="1">
      <c r="A184" s="27"/>
      <c r="B184" s="28"/>
      <c r="C184" s="147" t="s">
        <v>24</v>
      </c>
      <c r="D184" s="147"/>
      <c r="E184" s="29" t="s">
        <v>10</v>
      </c>
      <c r="F184" s="30"/>
      <c r="G184" s="61">
        <v>87.83</v>
      </c>
      <c r="H184" s="62">
        <v>1</v>
      </c>
      <c r="I184" s="61">
        <v>26.88</v>
      </c>
      <c r="J184" s="29"/>
      <c r="K184" s="63">
        <v>41.37</v>
      </c>
      <c r="L184" s="67">
        <v>1112</v>
      </c>
      <c r="M184" s="51"/>
    </row>
    <row r="185" spans="1:13" ht="18.75" customHeight="1">
      <c r="A185" s="27"/>
      <c r="B185" s="28"/>
      <c r="C185" s="147" t="s">
        <v>6</v>
      </c>
      <c r="D185" s="147"/>
      <c r="E185" s="29"/>
      <c r="F185" s="30"/>
      <c r="G185" s="61">
        <v>13.01</v>
      </c>
      <c r="H185" s="62">
        <v>1</v>
      </c>
      <c r="I185" s="61">
        <v>3.98</v>
      </c>
      <c r="J185" s="29"/>
      <c r="K185" s="63">
        <v>6.82</v>
      </c>
      <c r="L185" s="62">
        <v>27</v>
      </c>
      <c r="M185" s="51"/>
    </row>
    <row r="186" spans="1:13" ht="18.75" customHeight="1">
      <c r="A186" s="27"/>
      <c r="B186" s="28"/>
      <c r="C186" s="147" t="s">
        <v>7</v>
      </c>
      <c r="D186" s="147"/>
      <c r="E186" s="29"/>
      <c r="F186" s="30"/>
      <c r="G186" s="69">
        <v>2375.79</v>
      </c>
      <c r="H186" s="62">
        <v>1</v>
      </c>
      <c r="I186" s="61">
        <v>726.99</v>
      </c>
      <c r="J186" s="29"/>
      <c r="K186" s="63">
        <v>6.94</v>
      </c>
      <c r="L186" s="67">
        <v>5045</v>
      </c>
      <c r="M186" s="52"/>
    </row>
    <row r="187" spans="1:13" ht="28.5" customHeight="1">
      <c r="A187" s="32"/>
      <c r="B187" s="57" t="s">
        <v>166</v>
      </c>
      <c r="C187" s="148" t="s">
        <v>167</v>
      </c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</row>
    <row r="188" spans="1:13" ht="18.75" customHeight="1">
      <c r="A188" s="27"/>
      <c r="B188" s="28"/>
      <c r="C188" s="147" t="s">
        <v>8</v>
      </c>
      <c r="D188" s="147"/>
      <c r="E188" s="34" t="s">
        <v>13</v>
      </c>
      <c r="F188" s="30"/>
      <c r="G188" s="35"/>
      <c r="H188" s="29" t="s">
        <v>168</v>
      </c>
      <c r="I188" s="61">
        <v>24.73</v>
      </c>
      <c r="J188" s="29"/>
      <c r="K188" s="29"/>
      <c r="L188" s="67">
        <v>1023</v>
      </c>
      <c r="M188" s="52"/>
    </row>
    <row r="189" spans="1:13" ht="18.75" customHeight="1">
      <c r="A189" s="27"/>
      <c r="B189" s="28"/>
      <c r="C189" s="147" t="s">
        <v>9</v>
      </c>
      <c r="D189" s="147"/>
      <c r="E189" s="34" t="s">
        <v>13</v>
      </c>
      <c r="F189" s="30"/>
      <c r="G189" s="35"/>
      <c r="H189" s="29" t="s">
        <v>169</v>
      </c>
      <c r="I189" s="61">
        <v>13.98</v>
      </c>
      <c r="J189" s="29"/>
      <c r="K189" s="29"/>
      <c r="L189" s="62">
        <v>578</v>
      </c>
      <c r="M189" s="52"/>
    </row>
    <row r="190" spans="1:13" ht="18.75" customHeight="1">
      <c r="A190" s="27"/>
      <c r="B190" s="28"/>
      <c r="C190" s="147" t="s">
        <v>63</v>
      </c>
      <c r="D190" s="147"/>
      <c r="E190" s="29" t="s">
        <v>11</v>
      </c>
      <c r="F190" s="30"/>
      <c r="G190" s="64">
        <v>7.5</v>
      </c>
      <c r="H190" s="29" t="s">
        <v>64</v>
      </c>
      <c r="I190" s="29"/>
      <c r="J190" s="29"/>
      <c r="K190" s="29"/>
      <c r="L190" s="29"/>
      <c r="M190" s="64">
        <v>2.295</v>
      </c>
    </row>
    <row r="191" spans="1:13" ht="18.75" customHeight="1">
      <c r="A191" s="37"/>
      <c r="B191" s="38"/>
      <c r="C191" s="149" t="s">
        <v>12</v>
      </c>
      <c r="D191" s="149"/>
      <c r="E191" s="39"/>
      <c r="F191" s="40"/>
      <c r="G191" s="42"/>
      <c r="H191" s="42"/>
      <c r="I191" s="65">
        <v>796.56</v>
      </c>
      <c r="J191" s="41"/>
      <c r="K191" s="42"/>
      <c r="L191" s="66">
        <v>7785</v>
      </c>
      <c r="M191" s="41"/>
    </row>
    <row r="192" spans="1:13" ht="54.75" customHeight="1">
      <c r="A192" s="58" t="s">
        <v>170</v>
      </c>
      <c r="B192" s="23" t="s">
        <v>171</v>
      </c>
      <c r="C192" s="145" t="s">
        <v>172</v>
      </c>
      <c r="D192" s="145"/>
      <c r="E192" s="23" t="s">
        <v>173</v>
      </c>
      <c r="F192" s="59">
        <v>0.03</v>
      </c>
      <c r="G192" s="68">
        <v>3769.45</v>
      </c>
      <c r="H192" s="24"/>
      <c r="I192" s="24"/>
      <c r="J192" s="55" t="s">
        <v>174</v>
      </c>
      <c r="K192" s="24"/>
      <c r="L192" s="24"/>
      <c r="M192" s="54"/>
    </row>
    <row r="193" spans="1:13" ht="18.75" customHeight="1">
      <c r="A193" s="27"/>
      <c r="B193" s="28"/>
      <c r="C193" s="147" t="s">
        <v>24</v>
      </c>
      <c r="D193" s="147"/>
      <c r="E193" s="29" t="s">
        <v>10</v>
      </c>
      <c r="F193" s="30"/>
      <c r="G193" s="69">
        <v>1093.63</v>
      </c>
      <c r="H193" s="62">
        <v>1</v>
      </c>
      <c r="I193" s="61">
        <v>32.81</v>
      </c>
      <c r="J193" s="29"/>
      <c r="K193" s="63">
        <v>41.37</v>
      </c>
      <c r="L193" s="67">
        <v>1357</v>
      </c>
      <c r="M193" s="51"/>
    </row>
    <row r="194" spans="1:13" ht="18.75" customHeight="1">
      <c r="A194" s="27"/>
      <c r="B194" s="28"/>
      <c r="C194" s="147" t="s">
        <v>7</v>
      </c>
      <c r="D194" s="147"/>
      <c r="E194" s="29"/>
      <c r="F194" s="30"/>
      <c r="G194" s="69">
        <v>2675.82</v>
      </c>
      <c r="H194" s="62">
        <v>1</v>
      </c>
      <c r="I194" s="61">
        <v>80.27</v>
      </c>
      <c r="J194" s="29"/>
      <c r="K194" s="63">
        <v>4.41</v>
      </c>
      <c r="L194" s="62">
        <v>354</v>
      </c>
      <c r="M194" s="52"/>
    </row>
    <row r="195" spans="1:13" ht="28.5" customHeight="1">
      <c r="A195" s="32"/>
      <c r="B195" s="57" t="s">
        <v>174</v>
      </c>
      <c r="C195" s="148" t="s">
        <v>175</v>
      </c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</row>
    <row r="196" spans="1:13" ht="18.75" customHeight="1">
      <c r="A196" s="27"/>
      <c r="B196" s="28"/>
      <c r="C196" s="147" t="s">
        <v>8</v>
      </c>
      <c r="D196" s="147"/>
      <c r="E196" s="34" t="s">
        <v>13</v>
      </c>
      <c r="F196" s="30"/>
      <c r="G196" s="35"/>
      <c r="H196" s="29" t="s">
        <v>176</v>
      </c>
      <c r="I196" s="61">
        <v>29.53</v>
      </c>
      <c r="J196" s="29"/>
      <c r="K196" s="29"/>
      <c r="L196" s="67">
        <v>1221</v>
      </c>
      <c r="M196" s="52"/>
    </row>
    <row r="197" spans="1:13" ht="18.75" customHeight="1">
      <c r="A197" s="27"/>
      <c r="B197" s="28"/>
      <c r="C197" s="147" t="s">
        <v>9</v>
      </c>
      <c r="D197" s="147"/>
      <c r="E197" s="34" t="s">
        <v>13</v>
      </c>
      <c r="F197" s="30"/>
      <c r="G197" s="35"/>
      <c r="H197" s="29" t="s">
        <v>177</v>
      </c>
      <c r="I197" s="61">
        <v>15.42</v>
      </c>
      <c r="J197" s="29"/>
      <c r="K197" s="29"/>
      <c r="L197" s="62">
        <v>638</v>
      </c>
      <c r="M197" s="52"/>
    </row>
    <row r="198" spans="1:13" ht="18.75" customHeight="1">
      <c r="A198" s="27"/>
      <c r="B198" s="28"/>
      <c r="C198" s="147" t="s">
        <v>63</v>
      </c>
      <c r="D198" s="147"/>
      <c r="E198" s="29" t="s">
        <v>11</v>
      </c>
      <c r="F198" s="30"/>
      <c r="G198" s="64">
        <v>106.8</v>
      </c>
      <c r="H198" s="29" t="s">
        <v>64</v>
      </c>
      <c r="I198" s="29"/>
      <c r="J198" s="29"/>
      <c r="K198" s="29"/>
      <c r="L198" s="29"/>
      <c r="M198" s="64">
        <v>3.204</v>
      </c>
    </row>
    <row r="199" spans="1:13" ht="18.75" customHeight="1">
      <c r="A199" s="37"/>
      <c r="B199" s="38"/>
      <c r="C199" s="149" t="s">
        <v>12</v>
      </c>
      <c r="D199" s="149"/>
      <c r="E199" s="39"/>
      <c r="F199" s="40"/>
      <c r="G199" s="42"/>
      <c r="H199" s="42"/>
      <c r="I199" s="65">
        <v>158.03</v>
      </c>
      <c r="J199" s="41"/>
      <c r="K199" s="42"/>
      <c r="L199" s="66">
        <v>3570</v>
      </c>
      <c r="M199" s="41"/>
    </row>
    <row r="200" spans="1:13" ht="42" customHeight="1">
      <c r="A200" s="58" t="s">
        <v>178</v>
      </c>
      <c r="B200" s="23" t="s">
        <v>179</v>
      </c>
      <c r="C200" s="145" t="s">
        <v>180</v>
      </c>
      <c r="D200" s="145"/>
      <c r="E200" s="23" t="s">
        <v>181</v>
      </c>
      <c r="F200" s="59">
        <v>0.1416667</v>
      </c>
      <c r="G200" s="60">
        <v>419.41</v>
      </c>
      <c r="H200" s="24"/>
      <c r="I200" s="24"/>
      <c r="J200" s="55" t="s">
        <v>182</v>
      </c>
      <c r="K200" s="24"/>
      <c r="L200" s="24"/>
      <c r="M200" s="54"/>
    </row>
    <row r="201" spans="1:13" ht="18.75" customHeight="1">
      <c r="A201" s="25"/>
      <c r="B201" s="26"/>
      <c r="C201" s="146" t="s">
        <v>183</v>
      </c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</row>
    <row r="202" spans="1:13" ht="18.75" customHeight="1">
      <c r="A202" s="27"/>
      <c r="B202" s="28"/>
      <c r="C202" s="147" t="s">
        <v>24</v>
      </c>
      <c r="D202" s="147"/>
      <c r="E202" s="29" t="s">
        <v>10</v>
      </c>
      <c r="F202" s="30"/>
      <c r="G202" s="61">
        <v>68.61</v>
      </c>
      <c r="H202" s="64">
        <v>0.69</v>
      </c>
      <c r="I202" s="61">
        <v>6.71</v>
      </c>
      <c r="J202" s="29"/>
      <c r="K202" s="63">
        <v>41.37</v>
      </c>
      <c r="L202" s="62">
        <v>278</v>
      </c>
      <c r="M202" s="51"/>
    </row>
    <row r="203" spans="1:13" ht="18.75" customHeight="1">
      <c r="A203" s="27"/>
      <c r="B203" s="28"/>
      <c r="C203" s="147" t="s">
        <v>7</v>
      </c>
      <c r="D203" s="147"/>
      <c r="E203" s="29"/>
      <c r="F203" s="30"/>
      <c r="G203" s="61">
        <v>350.8</v>
      </c>
      <c r="H203" s="62">
        <v>0</v>
      </c>
      <c r="I203" s="61">
        <v>0</v>
      </c>
      <c r="J203" s="29"/>
      <c r="K203" s="63">
        <v>3.19</v>
      </c>
      <c r="L203" s="62">
        <v>0</v>
      </c>
      <c r="M203" s="52"/>
    </row>
    <row r="204" spans="1:13" ht="54.75" customHeight="1">
      <c r="A204" s="25"/>
      <c r="B204" s="31" t="s">
        <v>184</v>
      </c>
      <c r="C204" s="150" t="s">
        <v>185</v>
      </c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</row>
    <row r="205" spans="1:13" ht="42" customHeight="1">
      <c r="A205" s="25"/>
      <c r="B205" s="31" t="s">
        <v>88</v>
      </c>
      <c r="C205" s="150" t="s">
        <v>89</v>
      </c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</row>
    <row r="206" spans="1:13" ht="28.5" customHeight="1">
      <c r="A206" s="25"/>
      <c r="B206" s="31" t="s">
        <v>90</v>
      </c>
      <c r="C206" s="150" t="s">
        <v>91</v>
      </c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</row>
    <row r="207" spans="1:13" ht="28.5" customHeight="1">
      <c r="A207" s="32"/>
      <c r="B207" s="57" t="s">
        <v>182</v>
      </c>
      <c r="C207" s="148" t="s">
        <v>186</v>
      </c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</row>
    <row r="208" spans="1:13" ht="18.75" customHeight="1">
      <c r="A208" s="27"/>
      <c r="B208" s="28"/>
      <c r="C208" s="147" t="s">
        <v>8</v>
      </c>
      <c r="D208" s="147"/>
      <c r="E208" s="34" t="s">
        <v>13</v>
      </c>
      <c r="F208" s="30"/>
      <c r="G208" s="35"/>
      <c r="H208" s="29" t="s">
        <v>187</v>
      </c>
      <c r="I208" s="61">
        <v>7.25</v>
      </c>
      <c r="J208" s="29"/>
      <c r="K208" s="29"/>
      <c r="L208" s="62">
        <v>300</v>
      </c>
      <c r="M208" s="52"/>
    </row>
    <row r="209" spans="1:13" ht="18.75" customHeight="1">
      <c r="A209" s="27"/>
      <c r="B209" s="28"/>
      <c r="C209" s="147" t="s">
        <v>9</v>
      </c>
      <c r="D209" s="147"/>
      <c r="E209" s="34" t="s">
        <v>13</v>
      </c>
      <c r="F209" s="30"/>
      <c r="G209" s="35"/>
      <c r="H209" s="29" t="s">
        <v>188</v>
      </c>
      <c r="I209" s="61">
        <v>3.69</v>
      </c>
      <c r="J209" s="29"/>
      <c r="K209" s="29"/>
      <c r="L209" s="62">
        <v>153</v>
      </c>
      <c r="M209" s="52"/>
    </row>
    <row r="210" spans="1:13" ht="28.5" customHeight="1">
      <c r="A210" s="27"/>
      <c r="B210" s="28"/>
      <c r="C210" s="147" t="s">
        <v>63</v>
      </c>
      <c r="D210" s="147"/>
      <c r="E210" s="29" t="s">
        <v>11</v>
      </c>
      <c r="F210" s="30"/>
      <c r="G210" s="64">
        <v>6.7</v>
      </c>
      <c r="H210" s="29" t="s">
        <v>189</v>
      </c>
      <c r="I210" s="29"/>
      <c r="J210" s="29"/>
      <c r="K210" s="29"/>
      <c r="L210" s="29"/>
      <c r="M210" s="64">
        <v>0.6549252</v>
      </c>
    </row>
    <row r="211" spans="1:13" ht="18.75" customHeight="1">
      <c r="A211" s="37"/>
      <c r="B211" s="38"/>
      <c r="C211" s="149" t="s">
        <v>12</v>
      </c>
      <c r="D211" s="149"/>
      <c r="E211" s="39"/>
      <c r="F211" s="40"/>
      <c r="G211" s="42"/>
      <c r="H211" s="42"/>
      <c r="I211" s="65">
        <v>17.65</v>
      </c>
      <c r="J211" s="41"/>
      <c r="K211" s="42"/>
      <c r="L211" s="79">
        <v>731</v>
      </c>
      <c r="M211" s="41"/>
    </row>
    <row r="212" spans="1:13" ht="54.75" customHeight="1">
      <c r="A212" s="58" t="s">
        <v>190</v>
      </c>
      <c r="B212" s="23" t="s">
        <v>191</v>
      </c>
      <c r="C212" s="145" t="s">
        <v>192</v>
      </c>
      <c r="D212" s="145"/>
      <c r="E212" s="23" t="s">
        <v>193</v>
      </c>
      <c r="F212" s="59">
        <v>0.085</v>
      </c>
      <c r="G212" s="68">
        <v>11928.74</v>
      </c>
      <c r="H212" s="24"/>
      <c r="I212" s="24"/>
      <c r="J212" s="55" t="s">
        <v>182</v>
      </c>
      <c r="K212" s="24"/>
      <c r="L212" s="24"/>
      <c r="M212" s="54"/>
    </row>
    <row r="213" spans="1:13" ht="18.75" customHeight="1">
      <c r="A213" s="27"/>
      <c r="B213" s="28"/>
      <c r="C213" s="147" t="s">
        <v>24</v>
      </c>
      <c r="D213" s="147"/>
      <c r="E213" s="29" t="s">
        <v>10</v>
      </c>
      <c r="F213" s="30"/>
      <c r="G213" s="69">
        <v>1834.5</v>
      </c>
      <c r="H213" s="64">
        <v>0.69</v>
      </c>
      <c r="I213" s="61">
        <v>107.59</v>
      </c>
      <c r="J213" s="29"/>
      <c r="K213" s="63">
        <v>41.37</v>
      </c>
      <c r="L213" s="67">
        <v>4451</v>
      </c>
      <c r="M213" s="51"/>
    </row>
    <row r="214" spans="1:13" ht="18.75" customHeight="1">
      <c r="A214" s="27"/>
      <c r="B214" s="28"/>
      <c r="C214" s="147" t="s">
        <v>6</v>
      </c>
      <c r="D214" s="147"/>
      <c r="E214" s="29"/>
      <c r="F214" s="30"/>
      <c r="G214" s="61">
        <v>49.42</v>
      </c>
      <c r="H214" s="64">
        <v>0.75</v>
      </c>
      <c r="I214" s="61">
        <v>3.15</v>
      </c>
      <c r="J214" s="29"/>
      <c r="K214" s="63">
        <v>6.88</v>
      </c>
      <c r="L214" s="62">
        <v>22</v>
      </c>
      <c r="M214" s="51"/>
    </row>
    <row r="215" spans="1:13" ht="18.75" customHeight="1">
      <c r="A215" s="27"/>
      <c r="B215" s="28"/>
      <c r="C215" s="147" t="s">
        <v>25</v>
      </c>
      <c r="D215" s="147"/>
      <c r="E215" s="29"/>
      <c r="F215" s="30"/>
      <c r="G215" s="61">
        <v>1.11</v>
      </c>
      <c r="H215" s="64">
        <v>0.75</v>
      </c>
      <c r="I215" s="61">
        <v>0.07</v>
      </c>
      <c r="J215" s="29"/>
      <c r="K215" s="63">
        <v>41.37</v>
      </c>
      <c r="L215" s="62">
        <v>3</v>
      </c>
      <c r="M215" s="51"/>
    </row>
    <row r="216" spans="1:13" ht="18.75" customHeight="1">
      <c r="A216" s="27"/>
      <c r="B216" s="28"/>
      <c r="C216" s="147" t="s">
        <v>7</v>
      </c>
      <c r="D216" s="147"/>
      <c r="E216" s="29"/>
      <c r="F216" s="30"/>
      <c r="G216" s="69">
        <v>10044.82</v>
      </c>
      <c r="H216" s="62">
        <v>0</v>
      </c>
      <c r="I216" s="61">
        <v>0</v>
      </c>
      <c r="J216" s="29"/>
      <c r="K216" s="63">
        <v>3.19</v>
      </c>
      <c r="L216" s="62">
        <v>0</v>
      </c>
      <c r="M216" s="52"/>
    </row>
    <row r="217" spans="1:13" ht="54.75" customHeight="1">
      <c r="A217" s="25"/>
      <c r="B217" s="31" t="s">
        <v>184</v>
      </c>
      <c r="C217" s="150" t="s">
        <v>185</v>
      </c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</row>
    <row r="218" spans="1:13" ht="42" customHeight="1">
      <c r="A218" s="25"/>
      <c r="B218" s="31" t="s">
        <v>88</v>
      </c>
      <c r="C218" s="150" t="s">
        <v>89</v>
      </c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</row>
    <row r="219" spans="1:13" ht="28.5" customHeight="1">
      <c r="A219" s="25"/>
      <c r="B219" s="31" t="s">
        <v>90</v>
      </c>
      <c r="C219" s="150" t="s">
        <v>91</v>
      </c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</row>
    <row r="220" spans="1:13" ht="28.5" customHeight="1">
      <c r="A220" s="32"/>
      <c r="B220" s="57" t="s">
        <v>182</v>
      </c>
      <c r="C220" s="148" t="s">
        <v>186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</row>
    <row r="221" spans="1:13" ht="18.75" customHeight="1">
      <c r="A221" s="27"/>
      <c r="B221" s="28"/>
      <c r="C221" s="147" t="s">
        <v>8</v>
      </c>
      <c r="D221" s="147"/>
      <c r="E221" s="34" t="s">
        <v>13</v>
      </c>
      <c r="F221" s="30"/>
      <c r="G221" s="35"/>
      <c r="H221" s="29" t="s">
        <v>26</v>
      </c>
      <c r="I221" s="61">
        <v>107.66</v>
      </c>
      <c r="J221" s="29"/>
      <c r="K221" s="29"/>
      <c r="L221" s="67">
        <v>4454</v>
      </c>
      <c r="M221" s="52"/>
    </row>
    <row r="222" spans="1:13" ht="18.75" customHeight="1">
      <c r="A222" s="27"/>
      <c r="B222" s="28"/>
      <c r="C222" s="147" t="s">
        <v>9</v>
      </c>
      <c r="D222" s="147"/>
      <c r="E222" s="34" t="s">
        <v>13</v>
      </c>
      <c r="F222" s="30"/>
      <c r="G222" s="35"/>
      <c r="H222" s="29" t="s">
        <v>62</v>
      </c>
      <c r="I222" s="61">
        <v>52.75</v>
      </c>
      <c r="J222" s="29"/>
      <c r="K222" s="29"/>
      <c r="L222" s="67">
        <v>2182</v>
      </c>
      <c r="M222" s="52"/>
    </row>
    <row r="223" spans="1:13" ht="28.5" customHeight="1">
      <c r="A223" s="27"/>
      <c r="B223" s="28"/>
      <c r="C223" s="147" t="s">
        <v>63</v>
      </c>
      <c r="D223" s="147"/>
      <c r="E223" s="29" t="s">
        <v>11</v>
      </c>
      <c r="F223" s="30"/>
      <c r="G223" s="64">
        <v>166.55</v>
      </c>
      <c r="H223" s="29" t="s">
        <v>189</v>
      </c>
      <c r="I223" s="29"/>
      <c r="J223" s="29"/>
      <c r="K223" s="29"/>
      <c r="L223" s="29"/>
      <c r="M223" s="64">
        <v>9.7685655</v>
      </c>
    </row>
    <row r="224" spans="1:13" ht="18.75" customHeight="1">
      <c r="A224" s="37"/>
      <c r="B224" s="38"/>
      <c r="C224" s="149" t="s">
        <v>12</v>
      </c>
      <c r="D224" s="149"/>
      <c r="E224" s="39"/>
      <c r="F224" s="40"/>
      <c r="G224" s="42"/>
      <c r="H224" s="42"/>
      <c r="I224" s="65">
        <v>271.15</v>
      </c>
      <c r="J224" s="41"/>
      <c r="K224" s="42"/>
      <c r="L224" s="66">
        <v>11109</v>
      </c>
      <c r="M224" s="41"/>
    </row>
    <row r="225" spans="1:13" ht="42" customHeight="1">
      <c r="A225" s="58" t="s">
        <v>194</v>
      </c>
      <c r="B225" s="23" t="s">
        <v>195</v>
      </c>
      <c r="C225" s="145" t="s">
        <v>196</v>
      </c>
      <c r="D225" s="145"/>
      <c r="E225" s="23" t="s">
        <v>181</v>
      </c>
      <c r="F225" s="59">
        <v>0.0495</v>
      </c>
      <c r="G225" s="68">
        <v>6399.1</v>
      </c>
      <c r="H225" s="24"/>
      <c r="I225" s="24"/>
      <c r="J225" s="55" t="s">
        <v>182</v>
      </c>
      <c r="K225" s="24"/>
      <c r="L225" s="24"/>
      <c r="M225" s="54"/>
    </row>
    <row r="226" spans="1:13" ht="18.75" customHeight="1">
      <c r="A226" s="27"/>
      <c r="B226" s="28"/>
      <c r="C226" s="147" t="s">
        <v>24</v>
      </c>
      <c r="D226" s="147"/>
      <c r="E226" s="29" t="s">
        <v>10</v>
      </c>
      <c r="F226" s="30"/>
      <c r="G226" s="61">
        <v>218.93</v>
      </c>
      <c r="H226" s="64">
        <v>0.69</v>
      </c>
      <c r="I226" s="61">
        <v>7.48</v>
      </c>
      <c r="J226" s="29"/>
      <c r="K226" s="63">
        <v>41.37</v>
      </c>
      <c r="L226" s="62">
        <v>309</v>
      </c>
      <c r="M226" s="51"/>
    </row>
    <row r="227" spans="1:13" ht="18.75" customHeight="1">
      <c r="A227" s="27"/>
      <c r="B227" s="28"/>
      <c r="C227" s="147" t="s">
        <v>6</v>
      </c>
      <c r="D227" s="147"/>
      <c r="E227" s="29"/>
      <c r="F227" s="30"/>
      <c r="G227" s="61">
        <v>30.25</v>
      </c>
      <c r="H227" s="64">
        <v>0.75</v>
      </c>
      <c r="I227" s="61">
        <v>1.12</v>
      </c>
      <c r="J227" s="29"/>
      <c r="K227" s="63">
        <v>6.88</v>
      </c>
      <c r="L227" s="62">
        <v>8</v>
      </c>
      <c r="M227" s="51"/>
    </row>
    <row r="228" spans="1:13" ht="18.75" customHeight="1">
      <c r="A228" s="27"/>
      <c r="B228" s="28"/>
      <c r="C228" s="147" t="s">
        <v>25</v>
      </c>
      <c r="D228" s="147"/>
      <c r="E228" s="29"/>
      <c r="F228" s="30"/>
      <c r="G228" s="61">
        <v>0.97</v>
      </c>
      <c r="H228" s="64">
        <v>0.75</v>
      </c>
      <c r="I228" s="61">
        <v>0.04</v>
      </c>
      <c r="J228" s="29"/>
      <c r="K228" s="63">
        <v>41.37</v>
      </c>
      <c r="L228" s="62">
        <v>2</v>
      </c>
      <c r="M228" s="51"/>
    </row>
    <row r="229" spans="1:13" ht="18.75" customHeight="1">
      <c r="A229" s="27"/>
      <c r="B229" s="28"/>
      <c r="C229" s="147" t="s">
        <v>7</v>
      </c>
      <c r="D229" s="147"/>
      <c r="E229" s="29"/>
      <c r="F229" s="30"/>
      <c r="G229" s="69">
        <v>6149.92</v>
      </c>
      <c r="H229" s="62">
        <v>0</v>
      </c>
      <c r="I229" s="61">
        <v>0</v>
      </c>
      <c r="J229" s="29"/>
      <c r="K229" s="63">
        <v>3.19</v>
      </c>
      <c r="L229" s="62">
        <v>0</v>
      </c>
      <c r="M229" s="52"/>
    </row>
    <row r="230" spans="1:13" ht="54.75" customHeight="1">
      <c r="A230" s="25"/>
      <c r="B230" s="31" t="s">
        <v>184</v>
      </c>
      <c r="C230" s="150" t="s">
        <v>185</v>
      </c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</row>
    <row r="231" spans="1:13" ht="42" customHeight="1">
      <c r="A231" s="25"/>
      <c r="B231" s="31" t="s">
        <v>88</v>
      </c>
      <c r="C231" s="150" t="s">
        <v>89</v>
      </c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</row>
    <row r="232" spans="1:13" ht="28.5" customHeight="1">
      <c r="A232" s="25"/>
      <c r="B232" s="31" t="s">
        <v>90</v>
      </c>
      <c r="C232" s="150" t="s">
        <v>91</v>
      </c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</row>
    <row r="233" spans="1:13" ht="28.5" customHeight="1">
      <c r="A233" s="32"/>
      <c r="B233" s="57" t="s">
        <v>182</v>
      </c>
      <c r="C233" s="148" t="s">
        <v>186</v>
      </c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</row>
    <row r="234" spans="1:13" ht="18.75" customHeight="1">
      <c r="A234" s="27"/>
      <c r="B234" s="28"/>
      <c r="C234" s="147" t="s">
        <v>8</v>
      </c>
      <c r="D234" s="147"/>
      <c r="E234" s="34" t="s">
        <v>13</v>
      </c>
      <c r="F234" s="30"/>
      <c r="G234" s="35"/>
      <c r="H234" s="29" t="s">
        <v>187</v>
      </c>
      <c r="I234" s="61">
        <v>8.12</v>
      </c>
      <c r="J234" s="29"/>
      <c r="K234" s="29"/>
      <c r="L234" s="62">
        <v>336</v>
      </c>
      <c r="M234" s="52"/>
    </row>
    <row r="235" spans="1:13" ht="18.75" customHeight="1">
      <c r="A235" s="27"/>
      <c r="B235" s="28"/>
      <c r="C235" s="147" t="s">
        <v>9</v>
      </c>
      <c r="D235" s="147"/>
      <c r="E235" s="34" t="s">
        <v>13</v>
      </c>
      <c r="F235" s="30"/>
      <c r="G235" s="35"/>
      <c r="H235" s="29" t="s">
        <v>188</v>
      </c>
      <c r="I235" s="61">
        <v>4.14</v>
      </c>
      <c r="J235" s="29"/>
      <c r="K235" s="29"/>
      <c r="L235" s="62">
        <v>171</v>
      </c>
      <c r="M235" s="52"/>
    </row>
    <row r="236" spans="1:13" ht="28.5" customHeight="1">
      <c r="A236" s="27"/>
      <c r="B236" s="28"/>
      <c r="C236" s="147" t="s">
        <v>63</v>
      </c>
      <c r="D236" s="147"/>
      <c r="E236" s="29" t="s">
        <v>11</v>
      </c>
      <c r="F236" s="30"/>
      <c r="G236" s="64">
        <v>21.45</v>
      </c>
      <c r="H236" s="29" t="s">
        <v>189</v>
      </c>
      <c r="I236" s="29"/>
      <c r="J236" s="29"/>
      <c r="K236" s="29"/>
      <c r="L236" s="29"/>
      <c r="M236" s="64">
        <v>0.7328327</v>
      </c>
    </row>
    <row r="237" spans="1:13" ht="18.75" customHeight="1">
      <c r="A237" s="37"/>
      <c r="B237" s="38"/>
      <c r="C237" s="149" t="s">
        <v>12</v>
      </c>
      <c r="D237" s="149"/>
      <c r="E237" s="39"/>
      <c r="F237" s="40"/>
      <c r="G237" s="42"/>
      <c r="H237" s="42"/>
      <c r="I237" s="65">
        <v>20.86</v>
      </c>
      <c r="J237" s="41"/>
      <c r="K237" s="42"/>
      <c r="L237" s="79">
        <v>824</v>
      </c>
      <c r="M237" s="41"/>
    </row>
    <row r="238" spans="1:13" ht="54.75" customHeight="1">
      <c r="A238" s="58" t="s">
        <v>197</v>
      </c>
      <c r="B238" s="23" t="s">
        <v>198</v>
      </c>
      <c r="C238" s="145" t="s">
        <v>199</v>
      </c>
      <c r="D238" s="145"/>
      <c r="E238" s="23" t="s">
        <v>181</v>
      </c>
      <c r="F238" s="59">
        <v>0.0495</v>
      </c>
      <c r="G238" s="68">
        <v>6399.1</v>
      </c>
      <c r="H238" s="24"/>
      <c r="I238" s="24"/>
      <c r="J238" s="55" t="s">
        <v>182</v>
      </c>
      <c r="K238" s="24"/>
      <c r="L238" s="24"/>
      <c r="M238" s="54"/>
    </row>
    <row r="239" spans="1:13" ht="18.75" customHeight="1">
      <c r="A239" s="27"/>
      <c r="B239" s="28"/>
      <c r="C239" s="147" t="s">
        <v>24</v>
      </c>
      <c r="D239" s="147"/>
      <c r="E239" s="29" t="s">
        <v>10</v>
      </c>
      <c r="F239" s="30"/>
      <c r="G239" s="61">
        <v>218.93</v>
      </c>
      <c r="H239" s="64">
        <v>1.38</v>
      </c>
      <c r="I239" s="61">
        <v>14.96</v>
      </c>
      <c r="J239" s="29"/>
      <c r="K239" s="63">
        <v>41.37</v>
      </c>
      <c r="L239" s="62">
        <v>619</v>
      </c>
      <c r="M239" s="51"/>
    </row>
    <row r="240" spans="1:13" ht="18.75" customHeight="1">
      <c r="A240" s="27"/>
      <c r="B240" s="28"/>
      <c r="C240" s="147" t="s">
        <v>6</v>
      </c>
      <c r="D240" s="147"/>
      <c r="E240" s="29"/>
      <c r="F240" s="30"/>
      <c r="G240" s="61">
        <v>30.25</v>
      </c>
      <c r="H240" s="64">
        <v>1.5</v>
      </c>
      <c r="I240" s="61">
        <v>2.25</v>
      </c>
      <c r="J240" s="29"/>
      <c r="K240" s="63">
        <v>6.88</v>
      </c>
      <c r="L240" s="62">
        <v>15</v>
      </c>
      <c r="M240" s="51"/>
    </row>
    <row r="241" spans="1:13" ht="18.75" customHeight="1">
      <c r="A241" s="27"/>
      <c r="B241" s="28"/>
      <c r="C241" s="147" t="s">
        <v>25</v>
      </c>
      <c r="D241" s="147"/>
      <c r="E241" s="29"/>
      <c r="F241" s="30"/>
      <c r="G241" s="61">
        <v>0.97</v>
      </c>
      <c r="H241" s="64">
        <v>1.5</v>
      </c>
      <c r="I241" s="61">
        <v>0.07</v>
      </c>
      <c r="J241" s="29"/>
      <c r="K241" s="63">
        <v>41.37</v>
      </c>
      <c r="L241" s="62">
        <v>3</v>
      </c>
      <c r="M241" s="51"/>
    </row>
    <row r="242" spans="1:13" ht="18.75" customHeight="1">
      <c r="A242" s="27"/>
      <c r="B242" s="28"/>
      <c r="C242" s="147" t="s">
        <v>7</v>
      </c>
      <c r="D242" s="147"/>
      <c r="E242" s="29"/>
      <c r="F242" s="30"/>
      <c r="G242" s="69">
        <v>6149.92</v>
      </c>
      <c r="H242" s="62">
        <v>1</v>
      </c>
      <c r="I242" s="61">
        <v>304.42</v>
      </c>
      <c r="J242" s="29"/>
      <c r="K242" s="63">
        <v>3.19</v>
      </c>
      <c r="L242" s="62">
        <v>971</v>
      </c>
      <c r="M242" s="52"/>
    </row>
    <row r="243" spans="1:13" ht="42" customHeight="1">
      <c r="A243" s="25"/>
      <c r="B243" s="31" t="s">
        <v>88</v>
      </c>
      <c r="C243" s="150" t="s">
        <v>89</v>
      </c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</row>
    <row r="244" spans="1:13" ht="28.5" customHeight="1">
      <c r="A244" s="25"/>
      <c r="B244" s="31" t="s">
        <v>90</v>
      </c>
      <c r="C244" s="150" t="s">
        <v>91</v>
      </c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</row>
    <row r="245" spans="1:13" ht="28.5" customHeight="1">
      <c r="A245" s="32"/>
      <c r="B245" s="57" t="s">
        <v>182</v>
      </c>
      <c r="C245" s="148" t="s">
        <v>186</v>
      </c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</row>
    <row r="246" spans="1:13" ht="18.75" customHeight="1">
      <c r="A246" s="27"/>
      <c r="B246" s="28"/>
      <c r="C246" s="147" t="s">
        <v>8</v>
      </c>
      <c r="D246" s="147"/>
      <c r="E246" s="34" t="s">
        <v>13</v>
      </c>
      <c r="F246" s="30"/>
      <c r="G246" s="35"/>
      <c r="H246" s="29" t="s">
        <v>187</v>
      </c>
      <c r="I246" s="61">
        <v>16.23</v>
      </c>
      <c r="J246" s="29"/>
      <c r="K246" s="29"/>
      <c r="L246" s="62">
        <v>672</v>
      </c>
      <c r="M246" s="52"/>
    </row>
    <row r="247" spans="1:13" ht="18.75" customHeight="1">
      <c r="A247" s="27"/>
      <c r="B247" s="28"/>
      <c r="C247" s="147" t="s">
        <v>9</v>
      </c>
      <c r="D247" s="147"/>
      <c r="E247" s="34" t="s">
        <v>13</v>
      </c>
      <c r="F247" s="30"/>
      <c r="G247" s="35"/>
      <c r="H247" s="29" t="s">
        <v>188</v>
      </c>
      <c r="I247" s="61">
        <v>8.27</v>
      </c>
      <c r="J247" s="29"/>
      <c r="K247" s="29"/>
      <c r="L247" s="62">
        <v>342</v>
      </c>
      <c r="M247" s="52"/>
    </row>
    <row r="248" spans="1:13" ht="28.5" customHeight="1">
      <c r="A248" s="27"/>
      <c r="B248" s="28"/>
      <c r="C248" s="147" t="s">
        <v>63</v>
      </c>
      <c r="D248" s="147"/>
      <c r="E248" s="29" t="s">
        <v>11</v>
      </c>
      <c r="F248" s="30"/>
      <c r="G248" s="64">
        <v>21.45</v>
      </c>
      <c r="H248" s="29" t="s">
        <v>95</v>
      </c>
      <c r="I248" s="29"/>
      <c r="J248" s="29"/>
      <c r="K248" s="29"/>
      <c r="L248" s="29"/>
      <c r="M248" s="64">
        <v>1.4656653</v>
      </c>
    </row>
    <row r="249" spans="1:13" ht="18.75" customHeight="1">
      <c r="A249" s="37"/>
      <c r="B249" s="38"/>
      <c r="C249" s="149" t="s">
        <v>12</v>
      </c>
      <c r="D249" s="149"/>
      <c r="E249" s="39"/>
      <c r="F249" s="40"/>
      <c r="G249" s="42"/>
      <c r="H249" s="42"/>
      <c r="I249" s="65">
        <v>346.13</v>
      </c>
      <c r="J249" s="41"/>
      <c r="K249" s="42"/>
      <c r="L249" s="66">
        <v>2619</v>
      </c>
      <c r="M249" s="41"/>
    </row>
    <row r="250" spans="1:13" ht="28.5" customHeight="1">
      <c r="A250" s="58" t="s">
        <v>200</v>
      </c>
      <c r="B250" s="23" t="s">
        <v>201</v>
      </c>
      <c r="C250" s="145" t="s">
        <v>202</v>
      </c>
      <c r="D250" s="145"/>
      <c r="E250" s="23" t="s">
        <v>146</v>
      </c>
      <c r="F250" s="59">
        <v>4.95</v>
      </c>
      <c r="G250" s="60">
        <v>454.47</v>
      </c>
      <c r="H250" s="24"/>
      <c r="I250" s="68">
        <v>2249.63</v>
      </c>
      <c r="J250" s="55" t="s">
        <v>182</v>
      </c>
      <c r="K250" s="36"/>
      <c r="L250" s="78">
        <v>7176</v>
      </c>
      <c r="M250" s="54"/>
    </row>
    <row r="251" spans="1:13" ht="18.75" customHeight="1">
      <c r="A251" s="25"/>
      <c r="B251" s="26"/>
      <c r="C251" s="146" t="s">
        <v>203</v>
      </c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</row>
    <row r="252" spans="1:13" ht="18.75" customHeight="1">
      <c r="A252" s="27"/>
      <c r="B252" s="28"/>
      <c r="C252" s="147" t="s">
        <v>7</v>
      </c>
      <c r="D252" s="147"/>
      <c r="E252" s="29"/>
      <c r="F252" s="30"/>
      <c r="G252" s="61">
        <v>454.47</v>
      </c>
      <c r="H252" s="62">
        <v>1</v>
      </c>
      <c r="I252" s="69">
        <v>2249.63</v>
      </c>
      <c r="J252" s="29"/>
      <c r="K252" s="63">
        <v>3.19</v>
      </c>
      <c r="L252" s="67">
        <v>7176</v>
      </c>
      <c r="M252" s="29"/>
    </row>
    <row r="253" spans="1:13" ht="28.5" customHeight="1">
      <c r="A253" s="32"/>
      <c r="B253" s="57" t="s">
        <v>182</v>
      </c>
      <c r="C253" s="148" t="s">
        <v>186</v>
      </c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</row>
    <row r="254" spans="1:13" ht="18.75" customHeight="1">
      <c r="A254" s="37"/>
      <c r="B254" s="38"/>
      <c r="C254" s="149" t="s">
        <v>12</v>
      </c>
      <c r="D254" s="149"/>
      <c r="E254" s="39"/>
      <c r="F254" s="40"/>
      <c r="G254" s="42"/>
      <c r="H254" s="42"/>
      <c r="I254" s="70">
        <v>2249.63</v>
      </c>
      <c r="J254" s="41"/>
      <c r="K254" s="42"/>
      <c r="L254" s="66">
        <v>7176</v>
      </c>
      <c r="M254" s="41"/>
    </row>
    <row r="255" spans="1:13" ht="54.75" customHeight="1">
      <c r="A255" s="58" t="s">
        <v>204</v>
      </c>
      <c r="B255" s="23" t="s">
        <v>191</v>
      </c>
      <c r="C255" s="145" t="s">
        <v>205</v>
      </c>
      <c r="D255" s="145"/>
      <c r="E255" s="23" t="s">
        <v>193</v>
      </c>
      <c r="F255" s="59">
        <v>0.085</v>
      </c>
      <c r="G255" s="68">
        <v>11928.74</v>
      </c>
      <c r="H255" s="24"/>
      <c r="I255" s="24"/>
      <c r="J255" s="55" t="s">
        <v>182</v>
      </c>
      <c r="K255" s="24"/>
      <c r="L255" s="24"/>
      <c r="M255" s="54"/>
    </row>
    <row r="256" spans="1:13" ht="18.75" customHeight="1">
      <c r="A256" s="27"/>
      <c r="B256" s="28"/>
      <c r="C256" s="147" t="s">
        <v>24</v>
      </c>
      <c r="D256" s="147"/>
      <c r="E256" s="29" t="s">
        <v>10</v>
      </c>
      <c r="F256" s="30"/>
      <c r="G256" s="69">
        <v>1834.5</v>
      </c>
      <c r="H256" s="64">
        <v>1.38</v>
      </c>
      <c r="I256" s="61">
        <v>215.19</v>
      </c>
      <c r="J256" s="29"/>
      <c r="K256" s="63">
        <v>41.37</v>
      </c>
      <c r="L256" s="67">
        <v>8902</v>
      </c>
      <c r="M256" s="51"/>
    </row>
    <row r="257" spans="1:13" ht="18.75" customHeight="1">
      <c r="A257" s="27"/>
      <c r="B257" s="28"/>
      <c r="C257" s="147" t="s">
        <v>6</v>
      </c>
      <c r="D257" s="147"/>
      <c r="E257" s="29"/>
      <c r="F257" s="30"/>
      <c r="G257" s="61">
        <v>49.42</v>
      </c>
      <c r="H257" s="64">
        <v>1.5</v>
      </c>
      <c r="I257" s="61">
        <v>6.3</v>
      </c>
      <c r="J257" s="29"/>
      <c r="K257" s="63">
        <v>6.88</v>
      </c>
      <c r="L257" s="62">
        <v>43</v>
      </c>
      <c r="M257" s="51"/>
    </row>
    <row r="258" spans="1:13" ht="18.75" customHeight="1">
      <c r="A258" s="27"/>
      <c r="B258" s="28"/>
      <c r="C258" s="147" t="s">
        <v>25</v>
      </c>
      <c r="D258" s="147"/>
      <c r="E258" s="29"/>
      <c r="F258" s="30"/>
      <c r="G258" s="61">
        <v>1.11</v>
      </c>
      <c r="H258" s="64">
        <v>1.5</v>
      </c>
      <c r="I258" s="61">
        <v>0.14</v>
      </c>
      <c r="J258" s="29"/>
      <c r="K258" s="63">
        <v>41.37</v>
      </c>
      <c r="L258" s="62">
        <v>6</v>
      </c>
      <c r="M258" s="51"/>
    </row>
    <row r="259" spans="1:13" ht="18.75" customHeight="1">
      <c r="A259" s="27"/>
      <c r="B259" s="28"/>
      <c r="C259" s="147" t="s">
        <v>7</v>
      </c>
      <c r="D259" s="147"/>
      <c r="E259" s="29"/>
      <c r="F259" s="30"/>
      <c r="G259" s="69">
        <v>10044.82</v>
      </c>
      <c r="H259" s="62">
        <v>1</v>
      </c>
      <c r="I259" s="61">
        <v>853.81</v>
      </c>
      <c r="J259" s="29"/>
      <c r="K259" s="63">
        <v>3.19</v>
      </c>
      <c r="L259" s="67">
        <v>2724</v>
      </c>
      <c r="M259" s="52"/>
    </row>
    <row r="260" spans="1:13" ht="42" customHeight="1">
      <c r="A260" s="25"/>
      <c r="B260" s="31" t="s">
        <v>88</v>
      </c>
      <c r="C260" s="150" t="s">
        <v>89</v>
      </c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</row>
    <row r="261" spans="1:13" ht="28.5" customHeight="1">
      <c r="A261" s="25"/>
      <c r="B261" s="31" t="s">
        <v>90</v>
      </c>
      <c r="C261" s="150" t="s">
        <v>91</v>
      </c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</row>
    <row r="262" spans="1:13" ht="28.5" customHeight="1">
      <c r="A262" s="32"/>
      <c r="B262" s="57" t="s">
        <v>182</v>
      </c>
      <c r="C262" s="148" t="s">
        <v>186</v>
      </c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</row>
    <row r="263" spans="1:13" ht="18.75" customHeight="1">
      <c r="A263" s="27"/>
      <c r="B263" s="28"/>
      <c r="C263" s="147" t="s">
        <v>8</v>
      </c>
      <c r="D263" s="147"/>
      <c r="E263" s="34" t="s">
        <v>13</v>
      </c>
      <c r="F263" s="30"/>
      <c r="G263" s="35"/>
      <c r="H263" s="29" t="s">
        <v>26</v>
      </c>
      <c r="I263" s="61">
        <v>215.33</v>
      </c>
      <c r="J263" s="29"/>
      <c r="K263" s="29"/>
      <c r="L263" s="67">
        <v>8908</v>
      </c>
      <c r="M263" s="52"/>
    </row>
    <row r="264" spans="1:13" ht="18.75" customHeight="1">
      <c r="A264" s="27"/>
      <c r="B264" s="28"/>
      <c r="C264" s="147" t="s">
        <v>9</v>
      </c>
      <c r="D264" s="147"/>
      <c r="E264" s="34" t="s">
        <v>13</v>
      </c>
      <c r="F264" s="30"/>
      <c r="G264" s="35"/>
      <c r="H264" s="29" t="s">
        <v>62</v>
      </c>
      <c r="I264" s="61">
        <v>105.51</v>
      </c>
      <c r="J264" s="29"/>
      <c r="K264" s="29"/>
      <c r="L264" s="67">
        <v>4365</v>
      </c>
      <c r="M264" s="52"/>
    </row>
    <row r="265" spans="1:13" ht="28.5" customHeight="1">
      <c r="A265" s="27"/>
      <c r="B265" s="28"/>
      <c r="C265" s="147" t="s">
        <v>63</v>
      </c>
      <c r="D265" s="147"/>
      <c r="E265" s="29" t="s">
        <v>11</v>
      </c>
      <c r="F265" s="30"/>
      <c r="G265" s="64">
        <v>166.55</v>
      </c>
      <c r="H265" s="29" t="s">
        <v>95</v>
      </c>
      <c r="I265" s="29"/>
      <c r="J265" s="29"/>
      <c r="K265" s="29"/>
      <c r="L265" s="29"/>
      <c r="M265" s="64">
        <v>19.537131</v>
      </c>
    </row>
    <row r="266" spans="1:13" ht="18.75" customHeight="1">
      <c r="A266" s="37"/>
      <c r="B266" s="38"/>
      <c r="C266" s="149" t="s">
        <v>12</v>
      </c>
      <c r="D266" s="149"/>
      <c r="E266" s="39"/>
      <c r="F266" s="40"/>
      <c r="G266" s="42"/>
      <c r="H266" s="42"/>
      <c r="I266" s="70">
        <v>1396.14</v>
      </c>
      <c r="J266" s="41"/>
      <c r="K266" s="42"/>
      <c r="L266" s="66">
        <v>24942</v>
      </c>
      <c r="M266" s="41"/>
    </row>
    <row r="267" spans="1:13" ht="28.5" customHeight="1">
      <c r="A267" s="58" t="s">
        <v>46</v>
      </c>
      <c r="B267" s="23" t="s">
        <v>206</v>
      </c>
      <c r="C267" s="145" t="s">
        <v>207</v>
      </c>
      <c r="D267" s="145"/>
      <c r="E267" s="23" t="s">
        <v>208</v>
      </c>
      <c r="F267" s="71">
        <v>-0.008925</v>
      </c>
      <c r="G267" s="68">
        <v>89760.28</v>
      </c>
      <c r="H267" s="24"/>
      <c r="I267" s="72">
        <v>-801.11</v>
      </c>
      <c r="J267" s="55" t="s">
        <v>182</v>
      </c>
      <c r="K267" s="36"/>
      <c r="L267" s="73">
        <v>-2556</v>
      </c>
      <c r="M267" s="54"/>
    </row>
    <row r="268" spans="1:13" ht="18.75" customHeight="1">
      <c r="A268" s="25"/>
      <c r="B268" s="26"/>
      <c r="C268" s="146" t="s">
        <v>209</v>
      </c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</row>
    <row r="269" spans="1:13" ht="18.75" customHeight="1">
      <c r="A269" s="27"/>
      <c r="B269" s="28"/>
      <c r="C269" s="147" t="s">
        <v>7</v>
      </c>
      <c r="D269" s="147"/>
      <c r="E269" s="29"/>
      <c r="F269" s="30"/>
      <c r="G269" s="69">
        <v>89760.28</v>
      </c>
      <c r="H269" s="62">
        <v>1</v>
      </c>
      <c r="I269" s="74">
        <v>-801.11</v>
      </c>
      <c r="J269" s="29"/>
      <c r="K269" s="63">
        <v>3.19</v>
      </c>
      <c r="L269" s="75">
        <v>-2556</v>
      </c>
      <c r="M269" s="29"/>
    </row>
    <row r="270" spans="1:13" ht="28.5" customHeight="1">
      <c r="A270" s="32"/>
      <c r="B270" s="57" t="s">
        <v>182</v>
      </c>
      <c r="C270" s="148" t="s">
        <v>186</v>
      </c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</row>
    <row r="271" spans="1:13" ht="18.75" customHeight="1">
      <c r="A271" s="37"/>
      <c r="B271" s="38"/>
      <c r="C271" s="149" t="s">
        <v>12</v>
      </c>
      <c r="D271" s="149"/>
      <c r="E271" s="39"/>
      <c r="F271" s="40"/>
      <c r="G271" s="42"/>
      <c r="H271" s="42"/>
      <c r="I271" s="76">
        <v>-801.11</v>
      </c>
      <c r="J271" s="41"/>
      <c r="K271" s="42"/>
      <c r="L271" s="77">
        <v>-2556</v>
      </c>
      <c r="M271" s="41"/>
    </row>
    <row r="272" spans="1:13" ht="42" customHeight="1">
      <c r="A272" s="58" t="s">
        <v>210</v>
      </c>
      <c r="B272" s="23" t="s">
        <v>211</v>
      </c>
      <c r="C272" s="145" t="s">
        <v>212</v>
      </c>
      <c r="D272" s="145"/>
      <c r="E272" s="23" t="s">
        <v>115</v>
      </c>
      <c r="F272" s="59">
        <v>8.925</v>
      </c>
      <c r="G272" s="60">
        <v>112.01</v>
      </c>
      <c r="H272" s="24"/>
      <c r="I272" s="60">
        <v>999.69</v>
      </c>
      <c r="J272" s="55" t="s">
        <v>182</v>
      </c>
      <c r="K272" s="36"/>
      <c r="L272" s="78">
        <v>3189</v>
      </c>
      <c r="M272" s="54"/>
    </row>
    <row r="273" spans="1:13" ht="18.75" customHeight="1">
      <c r="A273" s="25"/>
      <c r="B273" s="26"/>
      <c r="C273" s="146" t="s">
        <v>213</v>
      </c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</row>
    <row r="274" spans="1:13" ht="18.75" customHeight="1">
      <c r="A274" s="27"/>
      <c r="B274" s="28"/>
      <c r="C274" s="147" t="s">
        <v>7</v>
      </c>
      <c r="D274" s="147"/>
      <c r="E274" s="29"/>
      <c r="F274" s="30"/>
      <c r="G274" s="61">
        <v>112.01</v>
      </c>
      <c r="H274" s="62">
        <v>1</v>
      </c>
      <c r="I274" s="61">
        <v>999.69</v>
      </c>
      <c r="J274" s="29"/>
      <c r="K274" s="63">
        <v>3.19</v>
      </c>
      <c r="L274" s="67">
        <v>3189</v>
      </c>
      <c r="M274" s="29"/>
    </row>
    <row r="275" spans="1:13" ht="28.5" customHeight="1">
      <c r="A275" s="32"/>
      <c r="B275" s="57" t="s">
        <v>182</v>
      </c>
      <c r="C275" s="148" t="s">
        <v>186</v>
      </c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</row>
    <row r="276" spans="1:13" ht="18.75" customHeight="1">
      <c r="A276" s="37"/>
      <c r="B276" s="38"/>
      <c r="C276" s="149" t="s">
        <v>12</v>
      </c>
      <c r="D276" s="149"/>
      <c r="E276" s="39"/>
      <c r="F276" s="40"/>
      <c r="G276" s="42"/>
      <c r="H276" s="42"/>
      <c r="I276" s="65">
        <v>999.69</v>
      </c>
      <c r="J276" s="41"/>
      <c r="K276" s="42"/>
      <c r="L276" s="66">
        <v>3189</v>
      </c>
      <c r="M276" s="41"/>
    </row>
    <row r="277" spans="1:13" ht="42" customHeight="1">
      <c r="A277" s="58" t="s">
        <v>214</v>
      </c>
      <c r="B277" s="23" t="s">
        <v>179</v>
      </c>
      <c r="C277" s="145" t="s">
        <v>542</v>
      </c>
      <c r="D277" s="145"/>
      <c r="E277" s="23" t="s">
        <v>181</v>
      </c>
      <c r="F277" s="59">
        <v>0.1416667</v>
      </c>
      <c r="G277" s="60">
        <v>419.41</v>
      </c>
      <c r="H277" s="24"/>
      <c r="I277" s="24"/>
      <c r="J277" s="55" t="s">
        <v>182</v>
      </c>
      <c r="K277" s="24"/>
      <c r="L277" s="24"/>
      <c r="M277" s="54"/>
    </row>
    <row r="278" spans="1:13" ht="18.75" customHeight="1">
      <c r="A278" s="25"/>
      <c r="B278" s="26"/>
      <c r="C278" s="146" t="s">
        <v>183</v>
      </c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</row>
    <row r="279" spans="1:13" ht="18.75" customHeight="1">
      <c r="A279" s="27"/>
      <c r="B279" s="28"/>
      <c r="C279" s="147" t="s">
        <v>24</v>
      </c>
      <c r="D279" s="147"/>
      <c r="E279" s="29" t="s">
        <v>10</v>
      </c>
      <c r="F279" s="30"/>
      <c r="G279" s="61">
        <v>68.61</v>
      </c>
      <c r="H279" s="64">
        <v>1.38</v>
      </c>
      <c r="I279" s="61">
        <v>13.41</v>
      </c>
      <c r="J279" s="29"/>
      <c r="K279" s="63">
        <v>41.37</v>
      </c>
      <c r="L279" s="62">
        <v>555</v>
      </c>
      <c r="M279" s="51"/>
    </row>
    <row r="280" spans="1:13" ht="18.75" customHeight="1">
      <c r="A280" s="27"/>
      <c r="B280" s="28"/>
      <c r="C280" s="147" t="s">
        <v>7</v>
      </c>
      <c r="D280" s="147"/>
      <c r="E280" s="29"/>
      <c r="F280" s="30"/>
      <c r="G280" s="61">
        <v>350.8</v>
      </c>
      <c r="H280" s="62">
        <v>1</v>
      </c>
      <c r="I280" s="61">
        <v>49.7</v>
      </c>
      <c r="J280" s="29"/>
      <c r="K280" s="63">
        <v>3.19</v>
      </c>
      <c r="L280" s="62">
        <v>159</v>
      </c>
      <c r="M280" s="52"/>
    </row>
    <row r="281" spans="1:13" ht="42" customHeight="1">
      <c r="A281" s="25"/>
      <c r="B281" s="31" t="s">
        <v>88</v>
      </c>
      <c r="C281" s="150" t="s">
        <v>89</v>
      </c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</row>
    <row r="282" spans="1:13" ht="28.5" customHeight="1">
      <c r="A282" s="25"/>
      <c r="B282" s="31" t="s">
        <v>90</v>
      </c>
      <c r="C282" s="150" t="s">
        <v>91</v>
      </c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</row>
    <row r="283" spans="1:13" ht="28.5" customHeight="1">
      <c r="A283" s="32"/>
      <c r="B283" s="57" t="s">
        <v>182</v>
      </c>
      <c r="C283" s="148" t="s">
        <v>186</v>
      </c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</row>
    <row r="284" spans="1:13" ht="18.75" customHeight="1">
      <c r="A284" s="27"/>
      <c r="B284" s="28"/>
      <c r="C284" s="147" t="s">
        <v>8</v>
      </c>
      <c r="D284" s="147"/>
      <c r="E284" s="34" t="s">
        <v>13</v>
      </c>
      <c r="F284" s="30"/>
      <c r="G284" s="35"/>
      <c r="H284" s="29" t="s">
        <v>187</v>
      </c>
      <c r="I284" s="61">
        <v>14.48</v>
      </c>
      <c r="J284" s="29"/>
      <c r="K284" s="29"/>
      <c r="L284" s="62">
        <v>599</v>
      </c>
      <c r="M284" s="52"/>
    </row>
    <row r="285" spans="1:13" ht="18.75" customHeight="1">
      <c r="A285" s="27"/>
      <c r="B285" s="28"/>
      <c r="C285" s="147" t="s">
        <v>9</v>
      </c>
      <c r="D285" s="147"/>
      <c r="E285" s="34" t="s">
        <v>13</v>
      </c>
      <c r="F285" s="30"/>
      <c r="G285" s="35"/>
      <c r="H285" s="29" t="s">
        <v>188</v>
      </c>
      <c r="I285" s="61">
        <v>7.38</v>
      </c>
      <c r="J285" s="29"/>
      <c r="K285" s="29"/>
      <c r="L285" s="62">
        <v>305</v>
      </c>
      <c r="M285" s="52"/>
    </row>
    <row r="286" spans="1:13" ht="28.5" customHeight="1">
      <c r="A286" s="27"/>
      <c r="B286" s="28"/>
      <c r="C286" s="147" t="s">
        <v>63</v>
      </c>
      <c r="D286" s="147"/>
      <c r="E286" s="29" t="s">
        <v>11</v>
      </c>
      <c r="F286" s="30"/>
      <c r="G286" s="64">
        <v>6.7</v>
      </c>
      <c r="H286" s="29" t="s">
        <v>95</v>
      </c>
      <c r="I286" s="29"/>
      <c r="J286" s="29"/>
      <c r="K286" s="29"/>
      <c r="L286" s="29"/>
      <c r="M286" s="64">
        <v>1.3098503</v>
      </c>
    </row>
    <row r="287" spans="1:13" ht="18.75" customHeight="1">
      <c r="A287" s="37"/>
      <c r="B287" s="38"/>
      <c r="C287" s="149" t="s">
        <v>12</v>
      </c>
      <c r="D287" s="149"/>
      <c r="E287" s="39"/>
      <c r="F287" s="40"/>
      <c r="G287" s="42"/>
      <c r="H287" s="42"/>
      <c r="I287" s="65">
        <v>84.97</v>
      </c>
      <c r="J287" s="41"/>
      <c r="K287" s="42"/>
      <c r="L287" s="66">
        <v>1618</v>
      </c>
      <c r="M287" s="41"/>
    </row>
    <row r="288" spans="1:13" ht="28.5" customHeight="1">
      <c r="A288" s="58" t="s">
        <v>215</v>
      </c>
      <c r="B288" s="23" t="s">
        <v>216</v>
      </c>
      <c r="C288" s="145" t="s">
        <v>217</v>
      </c>
      <c r="D288" s="145"/>
      <c r="E288" s="23" t="s">
        <v>218</v>
      </c>
      <c r="F288" s="71">
        <v>-14.16667</v>
      </c>
      <c r="G288" s="60">
        <v>3.13</v>
      </c>
      <c r="H288" s="24"/>
      <c r="I288" s="72">
        <v>-44.34</v>
      </c>
      <c r="J288" s="55" t="s">
        <v>182</v>
      </c>
      <c r="K288" s="36"/>
      <c r="L288" s="73">
        <v>-141</v>
      </c>
      <c r="M288" s="54"/>
    </row>
    <row r="289" spans="1:13" ht="18.75" customHeight="1">
      <c r="A289" s="25"/>
      <c r="B289" s="26"/>
      <c r="C289" s="146" t="s">
        <v>219</v>
      </c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</row>
    <row r="290" spans="1:13" ht="18.75" customHeight="1">
      <c r="A290" s="27"/>
      <c r="B290" s="28"/>
      <c r="C290" s="147" t="s">
        <v>7</v>
      </c>
      <c r="D290" s="147"/>
      <c r="E290" s="29"/>
      <c r="F290" s="30"/>
      <c r="G290" s="61">
        <v>3.13</v>
      </c>
      <c r="H290" s="62">
        <v>1</v>
      </c>
      <c r="I290" s="74">
        <v>-44.34</v>
      </c>
      <c r="J290" s="29"/>
      <c r="K290" s="63">
        <v>3.19</v>
      </c>
      <c r="L290" s="75">
        <v>-141</v>
      </c>
      <c r="M290" s="29"/>
    </row>
    <row r="291" spans="1:13" ht="28.5" customHeight="1">
      <c r="A291" s="32"/>
      <c r="B291" s="57" t="s">
        <v>182</v>
      </c>
      <c r="C291" s="148" t="s">
        <v>186</v>
      </c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</row>
    <row r="292" spans="1:13" ht="18.75" customHeight="1">
      <c r="A292" s="37"/>
      <c r="B292" s="38"/>
      <c r="C292" s="149" t="s">
        <v>12</v>
      </c>
      <c r="D292" s="149"/>
      <c r="E292" s="39"/>
      <c r="F292" s="40"/>
      <c r="G292" s="42"/>
      <c r="H292" s="42"/>
      <c r="I292" s="76">
        <v>-44.34</v>
      </c>
      <c r="J292" s="41"/>
      <c r="K292" s="42"/>
      <c r="L292" s="77">
        <v>-141</v>
      </c>
      <c r="M292" s="41"/>
    </row>
    <row r="293" spans="1:13" ht="28.5" customHeight="1">
      <c r="A293" s="58" t="s">
        <v>220</v>
      </c>
      <c r="B293" s="23" t="s">
        <v>221</v>
      </c>
      <c r="C293" s="145" t="s">
        <v>222</v>
      </c>
      <c r="D293" s="145"/>
      <c r="E293" s="23" t="s">
        <v>146</v>
      </c>
      <c r="F293" s="59">
        <v>14.16667</v>
      </c>
      <c r="G293" s="60">
        <v>42.2</v>
      </c>
      <c r="H293" s="24"/>
      <c r="I293" s="60">
        <v>597.83</v>
      </c>
      <c r="J293" s="55" t="s">
        <v>182</v>
      </c>
      <c r="K293" s="36"/>
      <c r="L293" s="78">
        <v>1907</v>
      </c>
      <c r="M293" s="54"/>
    </row>
    <row r="294" spans="1:13" ht="18.75" customHeight="1">
      <c r="A294" s="25"/>
      <c r="B294" s="26"/>
      <c r="C294" s="146" t="s">
        <v>223</v>
      </c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</row>
    <row r="295" spans="1:13" ht="18.75" customHeight="1">
      <c r="A295" s="27"/>
      <c r="B295" s="28"/>
      <c r="C295" s="147" t="s">
        <v>7</v>
      </c>
      <c r="D295" s="147"/>
      <c r="E295" s="29"/>
      <c r="F295" s="30"/>
      <c r="G295" s="61">
        <v>42.2</v>
      </c>
      <c r="H295" s="62">
        <v>1</v>
      </c>
      <c r="I295" s="61">
        <v>597.83</v>
      </c>
      <c r="J295" s="29"/>
      <c r="K295" s="63">
        <v>3.19</v>
      </c>
      <c r="L295" s="67">
        <v>1907</v>
      </c>
      <c r="M295" s="29"/>
    </row>
    <row r="296" spans="1:13" ht="28.5" customHeight="1">
      <c r="A296" s="32"/>
      <c r="B296" s="57" t="s">
        <v>182</v>
      </c>
      <c r="C296" s="148" t="s">
        <v>186</v>
      </c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</row>
    <row r="297" spans="1:13" ht="18.75" customHeight="1">
      <c r="A297" s="37"/>
      <c r="B297" s="38"/>
      <c r="C297" s="149" t="s">
        <v>12</v>
      </c>
      <c r="D297" s="149"/>
      <c r="E297" s="39"/>
      <c r="F297" s="40"/>
      <c r="G297" s="42"/>
      <c r="H297" s="42"/>
      <c r="I297" s="65">
        <v>597.83</v>
      </c>
      <c r="J297" s="41"/>
      <c r="K297" s="42"/>
      <c r="L297" s="66">
        <v>1907</v>
      </c>
      <c r="M297" s="41"/>
    </row>
    <row r="298" spans="1:13" ht="18.75" customHeight="1">
      <c r="A298" s="142" t="s">
        <v>224</v>
      </c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4"/>
    </row>
    <row r="299" spans="1:13" ht="42" customHeight="1">
      <c r="A299" s="58" t="s">
        <v>28</v>
      </c>
      <c r="B299" s="23" t="s">
        <v>225</v>
      </c>
      <c r="C299" s="145" t="s">
        <v>226</v>
      </c>
      <c r="D299" s="145"/>
      <c r="E299" s="23" t="s">
        <v>227</v>
      </c>
      <c r="F299" s="59">
        <v>0.0567</v>
      </c>
      <c r="G299" s="68">
        <v>1272.13</v>
      </c>
      <c r="H299" s="24"/>
      <c r="I299" s="24"/>
      <c r="J299" s="55" t="s">
        <v>228</v>
      </c>
      <c r="K299" s="24"/>
      <c r="L299" s="24"/>
      <c r="M299" s="54"/>
    </row>
    <row r="300" spans="1:13" ht="18.75" customHeight="1">
      <c r="A300" s="25"/>
      <c r="B300" s="26"/>
      <c r="C300" s="146" t="s">
        <v>229</v>
      </c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</row>
    <row r="301" spans="1:13" ht="18.75" customHeight="1">
      <c r="A301" s="27"/>
      <c r="B301" s="28"/>
      <c r="C301" s="147" t="s">
        <v>24</v>
      </c>
      <c r="D301" s="147"/>
      <c r="E301" s="29" t="s">
        <v>10</v>
      </c>
      <c r="F301" s="30"/>
      <c r="G301" s="69">
        <v>1008.97</v>
      </c>
      <c r="H301" s="62">
        <v>1</v>
      </c>
      <c r="I301" s="61">
        <v>57.21</v>
      </c>
      <c r="J301" s="29"/>
      <c r="K301" s="63">
        <v>41.37</v>
      </c>
      <c r="L301" s="67">
        <v>2367</v>
      </c>
      <c r="M301" s="51"/>
    </row>
    <row r="302" spans="1:13" ht="18.75" customHeight="1">
      <c r="A302" s="27"/>
      <c r="B302" s="28"/>
      <c r="C302" s="147" t="s">
        <v>6</v>
      </c>
      <c r="D302" s="147"/>
      <c r="E302" s="29"/>
      <c r="F302" s="30"/>
      <c r="G302" s="61">
        <v>263.16</v>
      </c>
      <c r="H302" s="62">
        <v>1</v>
      </c>
      <c r="I302" s="61">
        <v>14.92</v>
      </c>
      <c r="J302" s="29"/>
      <c r="K302" s="63">
        <v>5.75</v>
      </c>
      <c r="L302" s="62">
        <v>86</v>
      </c>
      <c r="M302" s="51"/>
    </row>
    <row r="303" spans="1:13" ht="18.75" customHeight="1">
      <c r="A303" s="27"/>
      <c r="B303" s="28"/>
      <c r="C303" s="147" t="s">
        <v>25</v>
      </c>
      <c r="D303" s="147"/>
      <c r="E303" s="29"/>
      <c r="F303" s="30"/>
      <c r="G303" s="61">
        <v>107.74</v>
      </c>
      <c r="H303" s="62">
        <v>1</v>
      </c>
      <c r="I303" s="61">
        <v>6.11</v>
      </c>
      <c r="J303" s="29"/>
      <c r="K303" s="63">
        <v>41.37</v>
      </c>
      <c r="L303" s="62">
        <v>253</v>
      </c>
      <c r="M303" s="51"/>
    </row>
    <row r="304" spans="1:13" ht="28.5" customHeight="1">
      <c r="A304" s="32"/>
      <c r="B304" s="57" t="s">
        <v>228</v>
      </c>
      <c r="C304" s="148" t="s">
        <v>230</v>
      </c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</row>
    <row r="305" spans="1:13" ht="18.75" customHeight="1">
      <c r="A305" s="27"/>
      <c r="B305" s="28"/>
      <c r="C305" s="147" t="s">
        <v>8</v>
      </c>
      <c r="D305" s="147"/>
      <c r="E305" s="34" t="s">
        <v>13</v>
      </c>
      <c r="F305" s="30"/>
      <c r="G305" s="35"/>
      <c r="H305" s="29" t="s">
        <v>231</v>
      </c>
      <c r="I305" s="61">
        <v>57.62</v>
      </c>
      <c r="J305" s="29"/>
      <c r="K305" s="29"/>
      <c r="L305" s="67">
        <v>2384</v>
      </c>
      <c r="M305" s="52"/>
    </row>
    <row r="306" spans="1:13" ht="18.75" customHeight="1">
      <c r="A306" s="27"/>
      <c r="B306" s="28"/>
      <c r="C306" s="147" t="s">
        <v>9</v>
      </c>
      <c r="D306" s="147"/>
      <c r="E306" s="34" t="s">
        <v>13</v>
      </c>
      <c r="F306" s="30"/>
      <c r="G306" s="35"/>
      <c r="H306" s="29" t="s">
        <v>169</v>
      </c>
      <c r="I306" s="61">
        <v>32.93</v>
      </c>
      <c r="J306" s="29"/>
      <c r="K306" s="29"/>
      <c r="L306" s="67">
        <v>1362</v>
      </c>
      <c r="M306" s="52"/>
    </row>
    <row r="307" spans="1:13" ht="18.75" customHeight="1">
      <c r="A307" s="27"/>
      <c r="B307" s="28"/>
      <c r="C307" s="147" t="s">
        <v>63</v>
      </c>
      <c r="D307" s="147"/>
      <c r="E307" s="29" t="s">
        <v>11</v>
      </c>
      <c r="F307" s="30"/>
      <c r="G307" s="64">
        <v>111.65</v>
      </c>
      <c r="H307" s="29" t="s">
        <v>64</v>
      </c>
      <c r="I307" s="29"/>
      <c r="J307" s="29"/>
      <c r="K307" s="29"/>
      <c r="L307" s="29"/>
      <c r="M307" s="64">
        <v>6.330555</v>
      </c>
    </row>
    <row r="308" spans="1:13" ht="18.75" customHeight="1">
      <c r="A308" s="37"/>
      <c r="B308" s="38"/>
      <c r="C308" s="149" t="s">
        <v>12</v>
      </c>
      <c r="D308" s="149"/>
      <c r="E308" s="39"/>
      <c r="F308" s="40"/>
      <c r="G308" s="42"/>
      <c r="H308" s="42"/>
      <c r="I308" s="65">
        <v>162.68</v>
      </c>
      <c r="J308" s="41"/>
      <c r="K308" s="42"/>
      <c r="L308" s="66">
        <v>6199</v>
      </c>
      <c r="M308" s="41"/>
    </row>
    <row r="309" spans="1:13" ht="42" customHeight="1">
      <c r="A309" s="58" t="s">
        <v>232</v>
      </c>
      <c r="B309" s="23" t="s">
        <v>233</v>
      </c>
      <c r="C309" s="145" t="s">
        <v>234</v>
      </c>
      <c r="D309" s="145"/>
      <c r="E309" s="23" t="s">
        <v>235</v>
      </c>
      <c r="F309" s="59">
        <v>0.0567</v>
      </c>
      <c r="G309" s="68">
        <v>200516.19</v>
      </c>
      <c r="H309" s="24"/>
      <c r="I309" s="24"/>
      <c r="J309" s="55" t="s">
        <v>236</v>
      </c>
      <c r="K309" s="24"/>
      <c r="L309" s="24"/>
      <c r="M309" s="54"/>
    </row>
    <row r="310" spans="1:13" ht="18.75" customHeight="1">
      <c r="A310" s="25"/>
      <c r="B310" s="26"/>
      <c r="C310" s="146" t="s">
        <v>237</v>
      </c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</row>
    <row r="311" spans="1:13" ht="18.75" customHeight="1">
      <c r="A311" s="27"/>
      <c r="B311" s="28"/>
      <c r="C311" s="147" t="s">
        <v>24</v>
      </c>
      <c r="D311" s="147"/>
      <c r="E311" s="29" t="s">
        <v>10</v>
      </c>
      <c r="F311" s="30"/>
      <c r="G311" s="69">
        <v>2136.63</v>
      </c>
      <c r="H311" s="64">
        <v>1.38</v>
      </c>
      <c r="I311" s="61">
        <v>167.18</v>
      </c>
      <c r="J311" s="29"/>
      <c r="K311" s="63">
        <v>41.37</v>
      </c>
      <c r="L311" s="67">
        <v>6916</v>
      </c>
      <c r="M311" s="51"/>
    </row>
    <row r="312" spans="1:13" ht="18.75" customHeight="1">
      <c r="A312" s="27"/>
      <c r="B312" s="28"/>
      <c r="C312" s="147" t="s">
        <v>6</v>
      </c>
      <c r="D312" s="147"/>
      <c r="E312" s="29"/>
      <c r="F312" s="30"/>
      <c r="G312" s="61">
        <v>503.36</v>
      </c>
      <c r="H312" s="64">
        <v>1.5</v>
      </c>
      <c r="I312" s="61">
        <v>42.81</v>
      </c>
      <c r="J312" s="29"/>
      <c r="K312" s="63">
        <v>6.54</v>
      </c>
      <c r="L312" s="62">
        <v>280</v>
      </c>
      <c r="M312" s="51"/>
    </row>
    <row r="313" spans="1:13" ht="18.75" customHeight="1">
      <c r="A313" s="27"/>
      <c r="B313" s="28"/>
      <c r="C313" s="147" t="s">
        <v>25</v>
      </c>
      <c r="D313" s="147"/>
      <c r="E313" s="29"/>
      <c r="F313" s="30"/>
      <c r="G313" s="61">
        <v>14.62</v>
      </c>
      <c r="H313" s="64">
        <v>1.5</v>
      </c>
      <c r="I313" s="61">
        <v>1.24</v>
      </c>
      <c r="J313" s="29"/>
      <c r="K313" s="63">
        <v>41.37</v>
      </c>
      <c r="L313" s="62">
        <v>51</v>
      </c>
      <c r="M313" s="51"/>
    </row>
    <row r="314" spans="1:13" ht="18.75" customHeight="1">
      <c r="A314" s="27"/>
      <c r="B314" s="28"/>
      <c r="C314" s="147" t="s">
        <v>7</v>
      </c>
      <c r="D314" s="147"/>
      <c r="E314" s="29"/>
      <c r="F314" s="30"/>
      <c r="G314" s="69">
        <v>197876.2</v>
      </c>
      <c r="H314" s="62">
        <v>1</v>
      </c>
      <c r="I314" s="69">
        <v>11219.58</v>
      </c>
      <c r="J314" s="29"/>
      <c r="K314" s="63">
        <v>2.91</v>
      </c>
      <c r="L314" s="67">
        <v>32649</v>
      </c>
      <c r="M314" s="52"/>
    </row>
    <row r="315" spans="1:13" ht="42" customHeight="1">
      <c r="A315" s="25"/>
      <c r="B315" s="31" t="s">
        <v>88</v>
      </c>
      <c r="C315" s="150" t="s">
        <v>89</v>
      </c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</row>
    <row r="316" spans="1:13" ht="28.5" customHeight="1">
      <c r="A316" s="25"/>
      <c r="B316" s="31" t="s">
        <v>90</v>
      </c>
      <c r="C316" s="150" t="s">
        <v>91</v>
      </c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</row>
    <row r="317" spans="1:13" ht="28.5" customHeight="1">
      <c r="A317" s="32"/>
      <c r="B317" s="57" t="s">
        <v>236</v>
      </c>
      <c r="C317" s="148" t="s">
        <v>238</v>
      </c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</row>
    <row r="318" spans="1:13" ht="28.5" customHeight="1">
      <c r="A318" s="27"/>
      <c r="B318" s="28"/>
      <c r="C318" s="147" t="s">
        <v>8</v>
      </c>
      <c r="D318" s="147"/>
      <c r="E318" s="34" t="s">
        <v>13</v>
      </c>
      <c r="F318" s="30"/>
      <c r="G318" s="35"/>
      <c r="H318" s="29" t="s">
        <v>239</v>
      </c>
      <c r="I318" s="61">
        <v>163.7</v>
      </c>
      <c r="J318" s="29"/>
      <c r="K318" s="29"/>
      <c r="L318" s="67">
        <v>6772</v>
      </c>
      <c r="M318" s="52"/>
    </row>
    <row r="319" spans="1:13" ht="42" customHeight="1">
      <c r="A319" s="27"/>
      <c r="B319" s="28"/>
      <c r="C319" s="147" t="s">
        <v>9</v>
      </c>
      <c r="D319" s="147"/>
      <c r="E319" s="34" t="s">
        <v>13</v>
      </c>
      <c r="F319" s="30"/>
      <c r="G319" s="35"/>
      <c r="H319" s="29" t="s">
        <v>240</v>
      </c>
      <c r="I319" s="61">
        <v>78.74</v>
      </c>
      <c r="J319" s="29"/>
      <c r="K319" s="29"/>
      <c r="L319" s="67">
        <v>3257</v>
      </c>
      <c r="M319" s="52"/>
    </row>
    <row r="320" spans="1:13" ht="28.5" customHeight="1">
      <c r="A320" s="27"/>
      <c r="B320" s="28"/>
      <c r="C320" s="147" t="s">
        <v>63</v>
      </c>
      <c r="D320" s="147"/>
      <c r="E320" s="29" t="s">
        <v>11</v>
      </c>
      <c r="F320" s="30"/>
      <c r="G320" s="64">
        <v>202.05</v>
      </c>
      <c r="H320" s="29" t="s">
        <v>95</v>
      </c>
      <c r="I320" s="29"/>
      <c r="J320" s="29"/>
      <c r="K320" s="29"/>
      <c r="L320" s="29"/>
      <c r="M320" s="64">
        <v>15.8167485</v>
      </c>
    </row>
    <row r="321" spans="1:13" ht="18.75" customHeight="1">
      <c r="A321" s="37"/>
      <c r="B321" s="38"/>
      <c r="C321" s="149" t="s">
        <v>12</v>
      </c>
      <c r="D321" s="149"/>
      <c r="E321" s="39"/>
      <c r="F321" s="40"/>
      <c r="G321" s="42"/>
      <c r="H321" s="42"/>
      <c r="I321" s="70">
        <v>11672.01</v>
      </c>
      <c r="J321" s="41"/>
      <c r="K321" s="42"/>
      <c r="L321" s="66">
        <v>49874</v>
      </c>
      <c r="M321" s="41"/>
    </row>
    <row r="322" spans="1:13" ht="42" customHeight="1">
      <c r="A322" s="58" t="s">
        <v>241</v>
      </c>
      <c r="B322" s="23" t="s">
        <v>242</v>
      </c>
      <c r="C322" s="145" t="s">
        <v>243</v>
      </c>
      <c r="D322" s="145"/>
      <c r="E322" s="23" t="s">
        <v>115</v>
      </c>
      <c r="F322" s="71">
        <v>-5.67</v>
      </c>
      <c r="G322" s="68">
        <v>1834.97</v>
      </c>
      <c r="H322" s="24"/>
      <c r="I322" s="72">
        <v>-10404.28</v>
      </c>
      <c r="J322" s="55" t="s">
        <v>236</v>
      </c>
      <c r="K322" s="36"/>
      <c r="L322" s="73">
        <v>-30276</v>
      </c>
      <c r="M322" s="54"/>
    </row>
    <row r="323" spans="1:13" ht="18.75" customHeight="1">
      <c r="A323" s="25"/>
      <c r="B323" s="26"/>
      <c r="C323" s="146" t="s">
        <v>244</v>
      </c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</row>
    <row r="324" spans="1:13" ht="18.75" customHeight="1">
      <c r="A324" s="27"/>
      <c r="B324" s="28"/>
      <c r="C324" s="147" t="s">
        <v>7</v>
      </c>
      <c r="D324" s="147"/>
      <c r="E324" s="29"/>
      <c r="F324" s="30"/>
      <c r="G324" s="69">
        <v>1834.97</v>
      </c>
      <c r="H324" s="62">
        <v>1</v>
      </c>
      <c r="I324" s="74">
        <v>-10404.28</v>
      </c>
      <c r="J324" s="29"/>
      <c r="K324" s="63">
        <v>2.91</v>
      </c>
      <c r="L324" s="75">
        <v>-30276</v>
      </c>
      <c r="M324" s="29"/>
    </row>
    <row r="325" spans="1:13" ht="28.5" customHeight="1">
      <c r="A325" s="32"/>
      <c r="B325" s="57" t="s">
        <v>236</v>
      </c>
      <c r="C325" s="148" t="s">
        <v>238</v>
      </c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</row>
    <row r="326" spans="1:13" ht="18.75" customHeight="1">
      <c r="A326" s="37"/>
      <c r="B326" s="38"/>
      <c r="C326" s="149" t="s">
        <v>12</v>
      </c>
      <c r="D326" s="149"/>
      <c r="E326" s="39"/>
      <c r="F326" s="40"/>
      <c r="G326" s="42"/>
      <c r="H326" s="42"/>
      <c r="I326" s="76">
        <v>-10404.28</v>
      </c>
      <c r="J326" s="41"/>
      <c r="K326" s="42"/>
      <c r="L326" s="77">
        <v>-30276</v>
      </c>
      <c r="M326" s="41"/>
    </row>
    <row r="327" spans="1:13" ht="68.25" customHeight="1">
      <c r="A327" s="58" t="s">
        <v>245</v>
      </c>
      <c r="B327" s="23" t="s">
        <v>246</v>
      </c>
      <c r="C327" s="145" t="s">
        <v>247</v>
      </c>
      <c r="D327" s="145"/>
      <c r="E327" s="23" t="s">
        <v>115</v>
      </c>
      <c r="F327" s="59">
        <v>5.67</v>
      </c>
      <c r="G327" s="68">
        <v>1951.02</v>
      </c>
      <c r="H327" s="24"/>
      <c r="I327" s="68">
        <v>11062.28</v>
      </c>
      <c r="J327" s="55" t="s">
        <v>236</v>
      </c>
      <c r="K327" s="36"/>
      <c r="L327" s="78">
        <v>32191</v>
      </c>
      <c r="M327" s="54"/>
    </row>
    <row r="328" spans="1:13" ht="18.75" customHeight="1">
      <c r="A328" s="25"/>
      <c r="B328" s="26"/>
      <c r="C328" s="146" t="s">
        <v>248</v>
      </c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</row>
    <row r="329" spans="1:13" ht="18.75" customHeight="1">
      <c r="A329" s="27"/>
      <c r="B329" s="28"/>
      <c r="C329" s="147" t="s">
        <v>7</v>
      </c>
      <c r="D329" s="147"/>
      <c r="E329" s="29"/>
      <c r="F329" s="30"/>
      <c r="G329" s="69">
        <v>1951.02</v>
      </c>
      <c r="H329" s="62">
        <v>1</v>
      </c>
      <c r="I329" s="69">
        <v>11062.28</v>
      </c>
      <c r="J329" s="29"/>
      <c r="K329" s="63">
        <v>2.91</v>
      </c>
      <c r="L329" s="67">
        <v>32191</v>
      </c>
      <c r="M329" s="29"/>
    </row>
    <row r="330" spans="1:13" ht="28.5" customHeight="1">
      <c r="A330" s="32"/>
      <c r="B330" s="57" t="s">
        <v>236</v>
      </c>
      <c r="C330" s="148" t="s">
        <v>238</v>
      </c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</row>
    <row r="331" spans="1:13" ht="18.75" customHeight="1">
      <c r="A331" s="37"/>
      <c r="B331" s="38"/>
      <c r="C331" s="149" t="s">
        <v>12</v>
      </c>
      <c r="D331" s="149"/>
      <c r="E331" s="39"/>
      <c r="F331" s="40"/>
      <c r="G331" s="42"/>
      <c r="H331" s="42"/>
      <c r="I331" s="70">
        <v>11062.28</v>
      </c>
      <c r="J331" s="41"/>
      <c r="K331" s="42"/>
      <c r="L331" s="66">
        <v>32191</v>
      </c>
      <c r="M331" s="41"/>
    </row>
    <row r="332" spans="1:13" ht="18.75" customHeight="1">
      <c r="A332" s="142" t="s">
        <v>249</v>
      </c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4"/>
    </row>
    <row r="333" spans="1:13" ht="68.25" customHeight="1">
      <c r="A333" s="58" t="s">
        <v>250</v>
      </c>
      <c r="B333" s="23" t="s">
        <v>251</v>
      </c>
      <c r="C333" s="145" t="s">
        <v>252</v>
      </c>
      <c r="D333" s="145"/>
      <c r="E333" s="23" t="s">
        <v>253</v>
      </c>
      <c r="F333" s="59">
        <v>0.126</v>
      </c>
      <c r="G333" s="68">
        <v>6832.72</v>
      </c>
      <c r="H333" s="24"/>
      <c r="I333" s="24"/>
      <c r="J333" s="55" t="s">
        <v>254</v>
      </c>
      <c r="K333" s="24"/>
      <c r="L333" s="24"/>
      <c r="M333" s="54"/>
    </row>
    <row r="334" spans="1:13" ht="18.75" customHeight="1">
      <c r="A334" s="25"/>
      <c r="B334" s="26"/>
      <c r="C334" s="146" t="s">
        <v>255</v>
      </c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</row>
    <row r="335" spans="1:13" ht="18.75" customHeight="1">
      <c r="A335" s="27"/>
      <c r="B335" s="28"/>
      <c r="C335" s="147" t="s">
        <v>24</v>
      </c>
      <c r="D335" s="147"/>
      <c r="E335" s="29" t="s">
        <v>10</v>
      </c>
      <c r="F335" s="30"/>
      <c r="G335" s="69">
        <v>1155.75</v>
      </c>
      <c r="H335" s="64">
        <v>0.69</v>
      </c>
      <c r="I335" s="61">
        <v>100.48</v>
      </c>
      <c r="J335" s="29"/>
      <c r="K335" s="63">
        <v>41.37</v>
      </c>
      <c r="L335" s="67">
        <v>4157</v>
      </c>
      <c r="M335" s="51"/>
    </row>
    <row r="336" spans="1:13" ht="18.75" customHeight="1">
      <c r="A336" s="27"/>
      <c r="B336" s="28"/>
      <c r="C336" s="147" t="s">
        <v>6</v>
      </c>
      <c r="D336" s="147"/>
      <c r="E336" s="29"/>
      <c r="F336" s="30"/>
      <c r="G336" s="61">
        <v>462.08</v>
      </c>
      <c r="H336" s="64">
        <v>0.75</v>
      </c>
      <c r="I336" s="61">
        <v>43.67</v>
      </c>
      <c r="J336" s="29"/>
      <c r="K336" s="63">
        <v>7.06</v>
      </c>
      <c r="L336" s="62">
        <v>308</v>
      </c>
      <c r="M336" s="51"/>
    </row>
    <row r="337" spans="1:13" ht="18.75" customHeight="1">
      <c r="A337" s="27"/>
      <c r="B337" s="28"/>
      <c r="C337" s="147" t="s">
        <v>25</v>
      </c>
      <c r="D337" s="147"/>
      <c r="E337" s="29"/>
      <c r="F337" s="30"/>
      <c r="G337" s="61">
        <v>10.58</v>
      </c>
      <c r="H337" s="64">
        <v>0.75</v>
      </c>
      <c r="I337" s="61">
        <v>1</v>
      </c>
      <c r="J337" s="29"/>
      <c r="K337" s="63">
        <v>41.37</v>
      </c>
      <c r="L337" s="62">
        <v>41</v>
      </c>
      <c r="M337" s="51"/>
    </row>
    <row r="338" spans="1:13" ht="18.75" customHeight="1">
      <c r="A338" s="27"/>
      <c r="B338" s="28"/>
      <c r="C338" s="147" t="s">
        <v>7</v>
      </c>
      <c r="D338" s="147"/>
      <c r="E338" s="29"/>
      <c r="F338" s="30"/>
      <c r="G338" s="69">
        <v>5214.89</v>
      </c>
      <c r="H338" s="62">
        <v>0</v>
      </c>
      <c r="I338" s="61">
        <v>0</v>
      </c>
      <c r="J338" s="29"/>
      <c r="K338" s="63">
        <v>6.16</v>
      </c>
      <c r="L338" s="62">
        <v>0</v>
      </c>
      <c r="M338" s="52"/>
    </row>
    <row r="339" spans="1:13" ht="54.75" customHeight="1">
      <c r="A339" s="25"/>
      <c r="B339" s="31" t="s">
        <v>184</v>
      </c>
      <c r="C339" s="150" t="s">
        <v>185</v>
      </c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</row>
    <row r="340" spans="1:13" ht="42" customHeight="1">
      <c r="A340" s="25"/>
      <c r="B340" s="31" t="s">
        <v>88</v>
      </c>
      <c r="C340" s="150" t="s">
        <v>89</v>
      </c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</row>
    <row r="341" spans="1:13" ht="28.5" customHeight="1">
      <c r="A341" s="25"/>
      <c r="B341" s="31" t="s">
        <v>90</v>
      </c>
      <c r="C341" s="150" t="s">
        <v>91</v>
      </c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</row>
    <row r="342" spans="1:13" ht="42" customHeight="1">
      <c r="A342" s="32"/>
      <c r="B342" s="57" t="s">
        <v>254</v>
      </c>
      <c r="C342" s="148" t="s">
        <v>256</v>
      </c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</row>
    <row r="343" spans="1:13" ht="18.75" customHeight="1">
      <c r="A343" s="27"/>
      <c r="B343" s="28"/>
      <c r="C343" s="147" t="s">
        <v>8</v>
      </c>
      <c r="D343" s="147"/>
      <c r="E343" s="34" t="s">
        <v>13</v>
      </c>
      <c r="F343" s="30"/>
      <c r="G343" s="35"/>
      <c r="H343" s="29" t="s">
        <v>26</v>
      </c>
      <c r="I343" s="61">
        <v>101.48</v>
      </c>
      <c r="J343" s="29"/>
      <c r="K343" s="29"/>
      <c r="L343" s="67">
        <v>4198</v>
      </c>
      <c r="M343" s="52"/>
    </row>
    <row r="344" spans="1:13" ht="18.75" customHeight="1">
      <c r="A344" s="27"/>
      <c r="B344" s="28"/>
      <c r="C344" s="147" t="s">
        <v>9</v>
      </c>
      <c r="D344" s="147"/>
      <c r="E344" s="34" t="s">
        <v>13</v>
      </c>
      <c r="F344" s="30"/>
      <c r="G344" s="35"/>
      <c r="H344" s="29" t="s">
        <v>62</v>
      </c>
      <c r="I344" s="61">
        <v>49.73</v>
      </c>
      <c r="J344" s="29"/>
      <c r="K344" s="29"/>
      <c r="L344" s="67">
        <v>2057</v>
      </c>
      <c r="M344" s="52"/>
    </row>
    <row r="345" spans="1:13" ht="28.5" customHeight="1">
      <c r="A345" s="27"/>
      <c r="B345" s="28"/>
      <c r="C345" s="147" t="s">
        <v>63</v>
      </c>
      <c r="D345" s="147"/>
      <c r="E345" s="29" t="s">
        <v>11</v>
      </c>
      <c r="F345" s="30"/>
      <c r="G345" s="64">
        <v>103.22</v>
      </c>
      <c r="H345" s="29" t="s">
        <v>189</v>
      </c>
      <c r="I345" s="29"/>
      <c r="J345" s="29"/>
      <c r="K345" s="29"/>
      <c r="L345" s="29"/>
      <c r="M345" s="64">
        <v>8.9796924</v>
      </c>
    </row>
    <row r="346" spans="1:13" ht="18.75" customHeight="1">
      <c r="A346" s="37"/>
      <c r="B346" s="38"/>
      <c r="C346" s="149" t="s">
        <v>12</v>
      </c>
      <c r="D346" s="149"/>
      <c r="E346" s="39"/>
      <c r="F346" s="40"/>
      <c r="G346" s="42"/>
      <c r="H346" s="42"/>
      <c r="I346" s="65">
        <v>295.36</v>
      </c>
      <c r="J346" s="41"/>
      <c r="K346" s="42"/>
      <c r="L346" s="66">
        <v>10720</v>
      </c>
      <c r="M346" s="41"/>
    </row>
    <row r="347" spans="1:13" ht="68.25" customHeight="1">
      <c r="A347" s="58" t="s">
        <v>45</v>
      </c>
      <c r="B347" s="23" t="s">
        <v>251</v>
      </c>
      <c r="C347" s="145" t="s">
        <v>257</v>
      </c>
      <c r="D347" s="145"/>
      <c r="E347" s="23" t="s">
        <v>253</v>
      </c>
      <c r="F347" s="59">
        <v>0.126</v>
      </c>
      <c r="G347" s="68">
        <v>6832.72</v>
      </c>
      <c r="H347" s="24"/>
      <c r="I347" s="24"/>
      <c r="J347" s="55" t="s">
        <v>254</v>
      </c>
      <c r="K347" s="24"/>
      <c r="L347" s="24"/>
      <c r="M347" s="54"/>
    </row>
    <row r="348" spans="1:13" ht="18.75" customHeight="1">
      <c r="A348" s="25"/>
      <c r="B348" s="26"/>
      <c r="C348" s="146" t="s">
        <v>255</v>
      </c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</row>
    <row r="349" spans="1:13" ht="18.75" customHeight="1">
      <c r="A349" s="27"/>
      <c r="B349" s="28"/>
      <c r="C349" s="147" t="s">
        <v>24</v>
      </c>
      <c r="D349" s="147"/>
      <c r="E349" s="29" t="s">
        <v>10</v>
      </c>
      <c r="F349" s="30"/>
      <c r="G349" s="69">
        <v>1155.75</v>
      </c>
      <c r="H349" s="64">
        <v>1.38</v>
      </c>
      <c r="I349" s="61">
        <v>200.96</v>
      </c>
      <c r="J349" s="29"/>
      <c r="K349" s="63">
        <v>41.37</v>
      </c>
      <c r="L349" s="67">
        <v>8314</v>
      </c>
      <c r="M349" s="51"/>
    </row>
    <row r="350" spans="1:13" ht="18.75" customHeight="1">
      <c r="A350" s="27"/>
      <c r="B350" s="28"/>
      <c r="C350" s="147" t="s">
        <v>6</v>
      </c>
      <c r="D350" s="147"/>
      <c r="E350" s="29"/>
      <c r="F350" s="30"/>
      <c r="G350" s="61">
        <v>462.08</v>
      </c>
      <c r="H350" s="64">
        <v>1.5</v>
      </c>
      <c r="I350" s="61">
        <v>87.33</v>
      </c>
      <c r="J350" s="29"/>
      <c r="K350" s="63">
        <v>7.06</v>
      </c>
      <c r="L350" s="62">
        <v>617</v>
      </c>
      <c r="M350" s="51"/>
    </row>
    <row r="351" spans="1:13" ht="18.75" customHeight="1">
      <c r="A351" s="27"/>
      <c r="B351" s="28"/>
      <c r="C351" s="147" t="s">
        <v>25</v>
      </c>
      <c r="D351" s="147"/>
      <c r="E351" s="29"/>
      <c r="F351" s="30"/>
      <c r="G351" s="61">
        <v>10.58</v>
      </c>
      <c r="H351" s="64">
        <v>1.5</v>
      </c>
      <c r="I351" s="61">
        <v>2</v>
      </c>
      <c r="J351" s="29"/>
      <c r="K351" s="63">
        <v>41.37</v>
      </c>
      <c r="L351" s="62">
        <v>83</v>
      </c>
      <c r="M351" s="51"/>
    </row>
    <row r="352" spans="1:13" ht="18.75" customHeight="1">
      <c r="A352" s="27"/>
      <c r="B352" s="28"/>
      <c r="C352" s="147" t="s">
        <v>7</v>
      </c>
      <c r="D352" s="147"/>
      <c r="E352" s="29"/>
      <c r="F352" s="30"/>
      <c r="G352" s="69">
        <v>5214.89</v>
      </c>
      <c r="H352" s="62">
        <v>1</v>
      </c>
      <c r="I352" s="61">
        <v>657.08</v>
      </c>
      <c r="J352" s="29"/>
      <c r="K352" s="63">
        <v>6.16</v>
      </c>
      <c r="L352" s="67">
        <v>4048</v>
      </c>
      <c r="M352" s="52"/>
    </row>
    <row r="353" spans="1:13" ht="42" customHeight="1">
      <c r="A353" s="25"/>
      <c r="B353" s="31" t="s">
        <v>88</v>
      </c>
      <c r="C353" s="150" t="s">
        <v>89</v>
      </c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</row>
    <row r="354" spans="1:13" ht="28.5" customHeight="1">
      <c r="A354" s="25"/>
      <c r="B354" s="31" t="s">
        <v>90</v>
      </c>
      <c r="C354" s="150" t="s">
        <v>91</v>
      </c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</row>
    <row r="355" spans="1:13" ht="42" customHeight="1">
      <c r="A355" s="32"/>
      <c r="B355" s="57" t="s">
        <v>254</v>
      </c>
      <c r="C355" s="148" t="s">
        <v>256</v>
      </c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</row>
    <row r="356" spans="1:13" ht="28.5" customHeight="1">
      <c r="A356" s="27"/>
      <c r="B356" s="28"/>
      <c r="C356" s="147" t="s">
        <v>8</v>
      </c>
      <c r="D356" s="147"/>
      <c r="E356" s="34" t="s">
        <v>13</v>
      </c>
      <c r="F356" s="30"/>
      <c r="G356" s="35"/>
      <c r="H356" s="29" t="s">
        <v>258</v>
      </c>
      <c r="I356" s="61">
        <v>182.66</v>
      </c>
      <c r="J356" s="29"/>
      <c r="K356" s="29"/>
      <c r="L356" s="67">
        <v>7557</v>
      </c>
      <c r="M356" s="52"/>
    </row>
    <row r="357" spans="1:13" ht="42" customHeight="1">
      <c r="A357" s="27"/>
      <c r="B357" s="28"/>
      <c r="C357" s="147" t="s">
        <v>9</v>
      </c>
      <c r="D357" s="147"/>
      <c r="E357" s="34" t="s">
        <v>13</v>
      </c>
      <c r="F357" s="30"/>
      <c r="G357" s="35"/>
      <c r="H357" s="29" t="s">
        <v>259</v>
      </c>
      <c r="I357" s="61">
        <v>84.53</v>
      </c>
      <c r="J357" s="29"/>
      <c r="K357" s="29"/>
      <c r="L357" s="67">
        <v>3497</v>
      </c>
      <c r="M357" s="52"/>
    </row>
    <row r="358" spans="1:13" ht="28.5" customHeight="1">
      <c r="A358" s="27"/>
      <c r="B358" s="28"/>
      <c r="C358" s="147" t="s">
        <v>63</v>
      </c>
      <c r="D358" s="147"/>
      <c r="E358" s="29" t="s">
        <v>11</v>
      </c>
      <c r="F358" s="30"/>
      <c r="G358" s="64">
        <v>103.22</v>
      </c>
      <c r="H358" s="29" t="s">
        <v>95</v>
      </c>
      <c r="I358" s="29"/>
      <c r="J358" s="29"/>
      <c r="K358" s="29"/>
      <c r="L358" s="29"/>
      <c r="M358" s="64">
        <v>17.9593848</v>
      </c>
    </row>
    <row r="359" spans="1:13" ht="18.75" customHeight="1">
      <c r="A359" s="37"/>
      <c r="B359" s="38"/>
      <c r="C359" s="149" t="s">
        <v>12</v>
      </c>
      <c r="D359" s="149"/>
      <c r="E359" s="39"/>
      <c r="F359" s="40"/>
      <c r="G359" s="42"/>
      <c r="H359" s="42"/>
      <c r="I359" s="70">
        <v>1212.56</v>
      </c>
      <c r="J359" s="41"/>
      <c r="K359" s="42"/>
      <c r="L359" s="66">
        <v>24033</v>
      </c>
      <c r="M359" s="41"/>
    </row>
    <row r="360" spans="1:13" ht="28.5" customHeight="1">
      <c r="A360" s="58" t="s">
        <v>260</v>
      </c>
      <c r="B360" s="23" t="s">
        <v>261</v>
      </c>
      <c r="C360" s="145" t="s">
        <v>262</v>
      </c>
      <c r="D360" s="145"/>
      <c r="E360" s="23" t="s">
        <v>115</v>
      </c>
      <c r="F360" s="71">
        <v>-12.978</v>
      </c>
      <c r="G360" s="60">
        <v>50.63</v>
      </c>
      <c r="H360" s="24"/>
      <c r="I360" s="72">
        <v>-657.08</v>
      </c>
      <c r="J360" s="55" t="s">
        <v>254</v>
      </c>
      <c r="K360" s="36"/>
      <c r="L360" s="73">
        <v>-4048</v>
      </c>
      <c r="M360" s="54"/>
    </row>
    <row r="361" spans="1:13" ht="18.75" customHeight="1">
      <c r="A361" s="25"/>
      <c r="B361" s="26"/>
      <c r="C361" s="146" t="s">
        <v>263</v>
      </c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</row>
    <row r="362" spans="1:13" ht="18.75" customHeight="1">
      <c r="A362" s="27"/>
      <c r="B362" s="28"/>
      <c r="C362" s="147" t="s">
        <v>7</v>
      </c>
      <c r="D362" s="147"/>
      <c r="E362" s="29"/>
      <c r="F362" s="30"/>
      <c r="G362" s="61">
        <v>50.63</v>
      </c>
      <c r="H362" s="62">
        <v>1</v>
      </c>
      <c r="I362" s="74">
        <v>-657.08</v>
      </c>
      <c r="J362" s="29"/>
      <c r="K362" s="63">
        <v>6.16</v>
      </c>
      <c r="L362" s="75">
        <v>-4048</v>
      </c>
      <c r="M362" s="29"/>
    </row>
    <row r="363" spans="1:13" ht="42" customHeight="1">
      <c r="A363" s="32"/>
      <c r="B363" s="57" t="s">
        <v>254</v>
      </c>
      <c r="C363" s="148" t="s">
        <v>256</v>
      </c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</row>
    <row r="364" spans="1:13" ht="18.75" customHeight="1">
      <c r="A364" s="37"/>
      <c r="B364" s="38"/>
      <c r="C364" s="149" t="s">
        <v>12</v>
      </c>
      <c r="D364" s="149"/>
      <c r="E364" s="39"/>
      <c r="F364" s="40"/>
      <c r="G364" s="42"/>
      <c r="H364" s="42"/>
      <c r="I364" s="76">
        <v>-657.08</v>
      </c>
      <c r="J364" s="41"/>
      <c r="K364" s="42"/>
      <c r="L364" s="77">
        <v>-4048</v>
      </c>
      <c r="M364" s="41"/>
    </row>
    <row r="365" spans="1:13" ht="54.75" customHeight="1">
      <c r="A365" s="58" t="s">
        <v>264</v>
      </c>
      <c r="B365" s="23" t="s">
        <v>265</v>
      </c>
      <c r="C365" s="145" t="s">
        <v>266</v>
      </c>
      <c r="D365" s="145"/>
      <c r="E365" s="23" t="s">
        <v>115</v>
      </c>
      <c r="F365" s="59">
        <v>12.978</v>
      </c>
      <c r="G365" s="60">
        <v>80.43</v>
      </c>
      <c r="H365" s="24"/>
      <c r="I365" s="68">
        <v>1043.82</v>
      </c>
      <c r="J365" s="55" t="s">
        <v>254</v>
      </c>
      <c r="K365" s="36"/>
      <c r="L365" s="78">
        <v>6430</v>
      </c>
      <c r="M365" s="54"/>
    </row>
    <row r="366" spans="1:13" ht="18.75" customHeight="1">
      <c r="A366" s="25"/>
      <c r="B366" s="26"/>
      <c r="C366" s="146" t="s">
        <v>267</v>
      </c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</row>
    <row r="367" spans="1:13" ht="18.75" customHeight="1">
      <c r="A367" s="27"/>
      <c r="B367" s="28"/>
      <c r="C367" s="147" t="s">
        <v>7</v>
      </c>
      <c r="D367" s="147"/>
      <c r="E367" s="29"/>
      <c r="F367" s="30"/>
      <c r="G367" s="61">
        <v>80.43</v>
      </c>
      <c r="H367" s="62">
        <v>1</v>
      </c>
      <c r="I367" s="69">
        <v>1043.82</v>
      </c>
      <c r="J367" s="29"/>
      <c r="K367" s="63">
        <v>6.16</v>
      </c>
      <c r="L367" s="67">
        <v>6430</v>
      </c>
      <c r="M367" s="29"/>
    </row>
    <row r="368" spans="1:13" ht="42" customHeight="1">
      <c r="A368" s="32"/>
      <c r="B368" s="57" t="s">
        <v>254</v>
      </c>
      <c r="C368" s="148" t="s">
        <v>256</v>
      </c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</row>
    <row r="369" spans="1:13" ht="18.75" customHeight="1">
      <c r="A369" s="37"/>
      <c r="B369" s="38"/>
      <c r="C369" s="149" t="s">
        <v>12</v>
      </c>
      <c r="D369" s="149"/>
      <c r="E369" s="39"/>
      <c r="F369" s="40"/>
      <c r="G369" s="42"/>
      <c r="H369" s="42"/>
      <c r="I369" s="70">
        <v>1043.82</v>
      </c>
      <c r="J369" s="41"/>
      <c r="K369" s="42"/>
      <c r="L369" s="66">
        <v>6430</v>
      </c>
      <c r="M369" s="41"/>
    </row>
    <row r="370" spans="1:13" ht="68.25" customHeight="1">
      <c r="A370" s="58" t="s">
        <v>268</v>
      </c>
      <c r="B370" s="23" t="s">
        <v>269</v>
      </c>
      <c r="C370" s="145" t="s">
        <v>270</v>
      </c>
      <c r="D370" s="145"/>
      <c r="E370" s="23" t="s">
        <v>271</v>
      </c>
      <c r="F370" s="59">
        <v>0.4137</v>
      </c>
      <c r="G370" s="68">
        <v>3940.74</v>
      </c>
      <c r="H370" s="24"/>
      <c r="I370" s="24"/>
      <c r="J370" s="55" t="s">
        <v>272</v>
      </c>
      <c r="K370" s="24"/>
      <c r="L370" s="24"/>
      <c r="M370" s="54"/>
    </row>
    <row r="371" spans="1:13" ht="18.75" customHeight="1">
      <c r="A371" s="27"/>
      <c r="B371" s="28"/>
      <c r="C371" s="147" t="s">
        <v>24</v>
      </c>
      <c r="D371" s="147"/>
      <c r="E371" s="29" t="s">
        <v>10</v>
      </c>
      <c r="F371" s="30"/>
      <c r="G371" s="61">
        <v>731.03</v>
      </c>
      <c r="H371" s="62">
        <v>1</v>
      </c>
      <c r="I371" s="61">
        <v>302.43</v>
      </c>
      <c r="J371" s="29"/>
      <c r="K371" s="63">
        <v>41.37</v>
      </c>
      <c r="L371" s="67">
        <v>12512</v>
      </c>
      <c r="M371" s="51"/>
    </row>
    <row r="372" spans="1:13" ht="18.75" customHeight="1">
      <c r="A372" s="27"/>
      <c r="B372" s="28"/>
      <c r="C372" s="147" t="s">
        <v>6</v>
      </c>
      <c r="D372" s="147"/>
      <c r="E372" s="29"/>
      <c r="F372" s="30"/>
      <c r="G372" s="61">
        <v>12.69</v>
      </c>
      <c r="H372" s="62">
        <v>1</v>
      </c>
      <c r="I372" s="61">
        <v>5.25</v>
      </c>
      <c r="J372" s="29"/>
      <c r="K372" s="63">
        <v>7.05</v>
      </c>
      <c r="L372" s="62">
        <v>37</v>
      </c>
      <c r="M372" s="51"/>
    </row>
    <row r="373" spans="1:13" ht="18.75" customHeight="1">
      <c r="A373" s="27"/>
      <c r="B373" s="28"/>
      <c r="C373" s="147" t="s">
        <v>25</v>
      </c>
      <c r="D373" s="147"/>
      <c r="E373" s="29"/>
      <c r="F373" s="30"/>
      <c r="G373" s="61">
        <v>1.39</v>
      </c>
      <c r="H373" s="62">
        <v>1</v>
      </c>
      <c r="I373" s="61">
        <v>0.58</v>
      </c>
      <c r="J373" s="29"/>
      <c r="K373" s="63">
        <v>41.37</v>
      </c>
      <c r="L373" s="62">
        <v>24</v>
      </c>
      <c r="M373" s="51"/>
    </row>
    <row r="374" spans="1:13" ht="18.75" customHeight="1">
      <c r="A374" s="27"/>
      <c r="B374" s="28"/>
      <c r="C374" s="147" t="s">
        <v>7</v>
      </c>
      <c r="D374" s="147"/>
      <c r="E374" s="29"/>
      <c r="F374" s="30"/>
      <c r="G374" s="69">
        <v>3197.02</v>
      </c>
      <c r="H374" s="62">
        <v>1</v>
      </c>
      <c r="I374" s="69">
        <v>1322.61</v>
      </c>
      <c r="J374" s="29"/>
      <c r="K374" s="63">
        <v>2.68</v>
      </c>
      <c r="L374" s="67">
        <v>3545</v>
      </c>
      <c r="M374" s="52"/>
    </row>
    <row r="375" spans="1:13" ht="28.5" customHeight="1">
      <c r="A375" s="32"/>
      <c r="B375" s="57" t="s">
        <v>272</v>
      </c>
      <c r="C375" s="148" t="s">
        <v>273</v>
      </c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</row>
    <row r="376" spans="1:13" ht="18.75" customHeight="1">
      <c r="A376" s="27"/>
      <c r="B376" s="28"/>
      <c r="C376" s="147" t="s">
        <v>8</v>
      </c>
      <c r="D376" s="147"/>
      <c r="E376" s="34" t="s">
        <v>13</v>
      </c>
      <c r="F376" s="30"/>
      <c r="G376" s="35"/>
      <c r="H376" s="29" t="s">
        <v>176</v>
      </c>
      <c r="I376" s="61">
        <v>272.71</v>
      </c>
      <c r="J376" s="29"/>
      <c r="K376" s="29"/>
      <c r="L376" s="67">
        <v>11282</v>
      </c>
      <c r="M376" s="52"/>
    </row>
    <row r="377" spans="1:13" ht="18.75" customHeight="1">
      <c r="A377" s="27"/>
      <c r="B377" s="28"/>
      <c r="C377" s="147" t="s">
        <v>9</v>
      </c>
      <c r="D377" s="147"/>
      <c r="E377" s="34" t="s">
        <v>13</v>
      </c>
      <c r="F377" s="30"/>
      <c r="G377" s="35"/>
      <c r="H377" s="29" t="s">
        <v>274</v>
      </c>
      <c r="I377" s="61">
        <v>136.35</v>
      </c>
      <c r="J377" s="29"/>
      <c r="K377" s="29"/>
      <c r="L377" s="67">
        <v>5641</v>
      </c>
      <c r="M377" s="52"/>
    </row>
    <row r="378" spans="1:13" ht="28.5" customHeight="1">
      <c r="A378" s="27"/>
      <c r="B378" s="28"/>
      <c r="C378" s="147" t="s">
        <v>63</v>
      </c>
      <c r="D378" s="147"/>
      <c r="E378" s="29" t="s">
        <v>11</v>
      </c>
      <c r="F378" s="30"/>
      <c r="G378" s="64">
        <v>68.87</v>
      </c>
      <c r="H378" s="29" t="s">
        <v>64</v>
      </c>
      <c r="I378" s="29"/>
      <c r="J378" s="29"/>
      <c r="K378" s="29"/>
      <c r="L378" s="29"/>
      <c r="M378" s="64">
        <v>28.491519</v>
      </c>
    </row>
    <row r="379" spans="1:13" ht="18.75" customHeight="1">
      <c r="A379" s="37"/>
      <c r="B379" s="38"/>
      <c r="C379" s="149" t="s">
        <v>12</v>
      </c>
      <c r="D379" s="149"/>
      <c r="E379" s="39"/>
      <c r="F379" s="40"/>
      <c r="G379" s="42"/>
      <c r="H379" s="42"/>
      <c r="I379" s="70">
        <v>2039.35</v>
      </c>
      <c r="J379" s="41"/>
      <c r="K379" s="42"/>
      <c r="L379" s="66">
        <v>33017</v>
      </c>
      <c r="M379" s="41"/>
    </row>
    <row r="380" spans="1:13" ht="28.5" customHeight="1">
      <c r="A380" s="58" t="s">
        <v>275</v>
      </c>
      <c r="B380" s="23" t="s">
        <v>276</v>
      </c>
      <c r="C380" s="145" t="s">
        <v>277</v>
      </c>
      <c r="D380" s="145"/>
      <c r="E380" s="23" t="s">
        <v>227</v>
      </c>
      <c r="F380" s="71">
        <v>-0.463344</v>
      </c>
      <c r="G380" s="68">
        <v>2700.87</v>
      </c>
      <c r="H380" s="24"/>
      <c r="I380" s="72">
        <v>-1251.43</v>
      </c>
      <c r="J380" s="55" t="s">
        <v>272</v>
      </c>
      <c r="K380" s="36"/>
      <c r="L380" s="73">
        <v>-3354</v>
      </c>
      <c r="M380" s="54"/>
    </row>
    <row r="381" spans="1:13" ht="18.75" customHeight="1">
      <c r="A381" s="25"/>
      <c r="B381" s="26"/>
      <c r="C381" s="146" t="s">
        <v>278</v>
      </c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</row>
    <row r="382" spans="1:13" ht="18.75" customHeight="1">
      <c r="A382" s="27"/>
      <c r="B382" s="28"/>
      <c r="C382" s="147" t="s">
        <v>7</v>
      </c>
      <c r="D382" s="147"/>
      <c r="E382" s="29"/>
      <c r="F382" s="30"/>
      <c r="G382" s="69">
        <v>2700.87</v>
      </c>
      <c r="H382" s="62">
        <v>1</v>
      </c>
      <c r="I382" s="74">
        <v>-1251.43</v>
      </c>
      <c r="J382" s="29"/>
      <c r="K382" s="63">
        <v>2.68</v>
      </c>
      <c r="L382" s="75">
        <v>-3354</v>
      </c>
      <c r="M382" s="29"/>
    </row>
    <row r="383" spans="1:13" ht="28.5" customHeight="1">
      <c r="A383" s="32"/>
      <c r="B383" s="57" t="s">
        <v>272</v>
      </c>
      <c r="C383" s="148" t="s">
        <v>273</v>
      </c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</row>
    <row r="384" spans="1:13" ht="18.75" customHeight="1">
      <c r="A384" s="37"/>
      <c r="B384" s="38"/>
      <c r="C384" s="149" t="s">
        <v>12</v>
      </c>
      <c r="D384" s="149"/>
      <c r="E384" s="39"/>
      <c r="F384" s="40"/>
      <c r="G384" s="42"/>
      <c r="H384" s="42"/>
      <c r="I384" s="76">
        <v>-1251.43</v>
      </c>
      <c r="J384" s="41"/>
      <c r="K384" s="42"/>
      <c r="L384" s="77">
        <v>-3354</v>
      </c>
      <c r="M384" s="41"/>
    </row>
    <row r="385" spans="1:13" ht="42" customHeight="1">
      <c r="A385" s="58" t="s">
        <v>48</v>
      </c>
      <c r="B385" s="23" t="s">
        <v>279</v>
      </c>
      <c r="C385" s="145" t="s">
        <v>280</v>
      </c>
      <c r="D385" s="145"/>
      <c r="E385" s="23" t="s">
        <v>115</v>
      </c>
      <c r="F385" s="59">
        <v>46.3344</v>
      </c>
      <c r="G385" s="60">
        <v>52.32</v>
      </c>
      <c r="H385" s="24"/>
      <c r="I385" s="68">
        <v>2424.22</v>
      </c>
      <c r="J385" s="55" t="s">
        <v>272</v>
      </c>
      <c r="K385" s="36"/>
      <c r="L385" s="78">
        <v>6497</v>
      </c>
      <c r="M385" s="54"/>
    </row>
    <row r="386" spans="1:13" ht="18.75" customHeight="1">
      <c r="A386" s="25"/>
      <c r="B386" s="26"/>
      <c r="C386" s="146" t="s">
        <v>281</v>
      </c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</row>
    <row r="387" spans="1:13" ht="18.75" customHeight="1">
      <c r="A387" s="27"/>
      <c r="B387" s="28"/>
      <c r="C387" s="147" t="s">
        <v>7</v>
      </c>
      <c r="D387" s="147"/>
      <c r="E387" s="29"/>
      <c r="F387" s="30"/>
      <c r="G387" s="61">
        <v>52.32</v>
      </c>
      <c r="H387" s="62">
        <v>1</v>
      </c>
      <c r="I387" s="69">
        <v>2424.22</v>
      </c>
      <c r="J387" s="29"/>
      <c r="K387" s="63">
        <v>2.68</v>
      </c>
      <c r="L387" s="67">
        <v>6497</v>
      </c>
      <c r="M387" s="29"/>
    </row>
    <row r="388" spans="1:13" ht="28.5" customHeight="1">
      <c r="A388" s="32"/>
      <c r="B388" s="57" t="s">
        <v>272</v>
      </c>
      <c r="C388" s="148" t="s">
        <v>273</v>
      </c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</row>
    <row r="389" spans="1:13" ht="18.75" customHeight="1">
      <c r="A389" s="37"/>
      <c r="B389" s="38"/>
      <c r="C389" s="149" t="s">
        <v>12</v>
      </c>
      <c r="D389" s="149"/>
      <c r="E389" s="39"/>
      <c r="F389" s="40"/>
      <c r="G389" s="42"/>
      <c r="H389" s="42"/>
      <c r="I389" s="70">
        <v>2424.22</v>
      </c>
      <c r="J389" s="41"/>
      <c r="K389" s="42"/>
      <c r="L389" s="66">
        <v>6497</v>
      </c>
      <c r="M389" s="41"/>
    </row>
    <row r="390" spans="1:13" ht="68.25" customHeight="1">
      <c r="A390" s="58" t="s">
        <v>282</v>
      </c>
      <c r="B390" s="23" t="s">
        <v>283</v>
      </c>
      <c r="C390" s="145" t="s">
        <v>284</v>
      </c>
      <c r="D390" s="145"/>
      <c r="E390" s="23" t="s">
        <v>253</v>
      </c>
      <c r="F390" s="59">
        <v>0.6945</v>
      </c>
      <c r="G390" s="60">
        <v>911.8</v>
      </c>
      <c r="H390" s="24"/>
      <c r="I390" s="24"/>
      <c r="J390" s="55" t="s">
        <v>285</v>
      </c>
      <c r="K390" s="24"/>
      <c r="L390" s="24"/>
      <c r="M390" s="54"/>
    </row>
    <row r="391" spans="1:13" ht="18.75" customHeight="1">
      <c r="A391" s="27"/>
      <c r="B391" s="28"/>
      <c r="C391" s="147" t="s">
        <v>24</v>
      </c>
      <c r="D391" s="147"/>
      <c r="E391" s="29" t="s">
        <v>10</v>
      </c>
      <c r="F391" s="30"/>
      <c r="G391" s="61">
        <v>701.39</v>
      </c>
      <c r="H391" s="62">
        <v>1</v>
      </c>
      <c r="I391" s="61">
        <v>487.12</v>
      </c>
      <c r="J391" s="29"/>
      <c r="K391" s="63">
        <v>41.37</v>
      </c>
      <c r="L391" s="67">
        <v>20152</v>
      </c>
      <c r="M391" s="51"/>
    </row>
    <row r="392" spans="1:13" ht="18.75" customHeight="1">
      <c r="A392" s="27"/>
      <c r="B392" s="28"/>
      <c r="C392" s="147" t="s">
        <v>6</v>
      </c>
      <c r="D392" s="147"/>
      <c r="E392" s="29"/>
      <c r="F392" s="30"/>
      <c r="G392" s="61">
        <v>210.41</v>
      </c>
      <c r="H392" s="62">
        <v>1</v>
      </c>
      <c r="I392" s="61">
        <v>146.13</v>
      </c>
      <c r="J392" s="29"/>
      <c r="K392" s="63">
        <v>5.75</v>
      </c>
      <c r="L392" s="62">
        <v>840</v>
      </c>
      <c r="M392" s="51"/>
    </row>
    <row r="393" spans="1:13" ht="18.75" customHeight="1">
      <c r="A393" s="27"/>
      <c r="B393" s="28"/>
      <c r="C393" s="147" t="s">
        <v>25</v>
      </c>
      <c r="D393" s="147"/>
      <c r="E393" s="29"/>
      <c r="F393" s="30"/>
      <c r="G393" s="61">
        <v>24.68</v>
      </c>
      <c r="H393" s="62">
        <v>1</v>
      </c>
      <c r="I393" s="61">
        <v>17.14</v>
      </c>
      <c r="J393" s="29"/>
      <c r="K393" s="63">
        <v>41.37</v>
      </c>
      <c r="L393" s="62">
        <v>709</v>
      </c>
      <c r="M393" s="51"/>
    </row>
    <row r="394" spans="1:13" ht="28.5" customHeight="1">
      <c r="A394" s="32"/>
      <c r="B394" s="57" t="s">
        <v>285</v>
      </c>
      <c r="C394" s="148" t="s">
        <v>286</v>
      </c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</row>
    <row r="395" spans="1:13" ht="18.75" customHeight="1">
      <c r="A395" s="27"/>
      <c r="B395" s="28"/>
      <c r="C395" s="147" t="s">
        <v>8</v>
      </c>
      <c r="D395" s="147"/>
      <c r="E395" s="34" t="s">
        <v>13</v>
      </c>
      <c r="F395" s="30"/>
      <c r="G395" s="35"/>
      <c r="H395" s="29" t="s">
        <v>176</v>
      </c>
      <c r="I395" s="61">
        <v>453.83</v>
      </c>
      <c r="J395" s="29"/>
      <c r="K395" s="29"/>
      <c r="L395" s="67">
        <v>18775</v>
      </c>
      <c r="M395" s="52"/>
    </row>
    <row r="396" spans="1:13" ht="18.75" customHeight="1">
      <c r="A396" s="27"/>
      <c r="B396" s="28"/>
      <c r="C396" s="147" t="s">
        <v>9</v>
      </c>
      <c r="D396" s="147"/>
      <c r="E396" s="34" t="s">
        <v>13</v>
      </c>
      <c r="F396" s="30"/>
      <c r="G396" s="35"/>
      <c r="H396" s="29" t="s">
        <v>274</v>
      </c>
      <c r="I396" s="61">
        <v>226.92</v>
      </c>
      <c r="J396" s="29"/>
      <c r="K396" s="29"/>
      <c r="L396" s="67">
        <v>9387</v>
      </c>
      <c r="M396" s="52"/>
    </row>
    <row r="397" spans="1:13" ht="28.5" customHeight="1">
      <c r="A397" s="27"/>
      <c r="B397" s="28"/>
      <c r="C397" s="147" t="s">
        <v>63</v>
      </c>
      <c r="D397" s="147"/>
      <c r="E397" s="29" t="s">
        <v>11</v>
      </c>
      <c r="F397" s="30"/>
      <c r="G397" s="64">
        <v>76.29</v>
      </c>
      <c r="H397" s="29" t="s">
        <v>64</v>
      </c>
      <c r="I397" s="29"/>
      <c r="J397" s="29"/>
      <c r="K397" s="29"/>
      <c r="L397" s="29"/>
      <c r="M397" s="64">
        <v>52.983405</v>
      </c>
    </row>
    <row r="398" spans="1:13" ht="18.75" customHeight="1">
      <c r="A398" s="37"/>
      <c r="B398" s="38"/>
      <c r="C398" s="149" t="s">
        <v>12</v>
      </c>
      <c r="D398" s="149"/>
      <c r="E398" s="39"/>
      <c r="F398" s="40"/>
      <c r="G398" s="42"/>
      <c r="H398" s="42"/>
      <c r="I398" s="70">
        <v>1314</v>
      </c>
      <c r="J398" s="41"/>
      <c r="K398" s="42"/>
      <c r="L398" s="66">
        <v>49154</v>
      </c>
      <c r="M398" s="41"/>
    </row>
    <row r="399" spans="1:13" ht="42" customHeight="1">
      <c r="A399" s="58" t="s">
        <v>287</v>
      </c>
      <c r="B399" s="23" t="s">
        <v>288</v>
      </c>
      <c r="C399" s="145" t="s">
        <v>289</v>
      </c>
      <c r="D399" s="145"/>
      <c r="E399" s="23" t="s">
        <v>227</v>
      </c>
      <c r="F399" s="59">
        <v>0.6945</v>
      </c>
      <c r="G399" s="60">
        <v>213.6</v>
      </c>
      <c r="H399" s="24"/>
      <c r="I399" s="24"/>
      <c r="J399" s="55" t="s">
        <v>290</v>
      </c>
      <c r="K399" s="24"/>
      <c r="L399" s="24"/>
      <c r="M399" s="54"/>
    </row>
    <row r="400" spans="1:13" ht="18.75" customHeight="1">
      <c r="A400" s="27"/>
      <c r="B400" s="28"/>
      <c r="C400" s="147" t="s">
        <v>24</v>
      </c>
      <c r="D400" s="147"/>
      <c r="E400" s="29" t="s">
        <v>10</v>
      </c>
      <c r="F400" s="30"/>
      <c r="G400" s="61">
        <v>213.6</v>
      </c>
      <c r="H400" s="62">
        <v>1</v>
      </c>
      <c r="I400" s="61">
        <v>148.35</v>
      </c>
      <c r="J400" s="29"/>
      <c r="K400" s="63">
        <v>41.37</v>
      </c>
      <c r="L400" s="67">
        <v>6137</v>
      </c>
      <c r="M400" s="51"/>
    </row>
    <row r="401" spans="1:13" ht="28.5" customHeight="1">
      <c r="A401" s="32"/>
      <c r="B401" s="57" t="s">
        <v>290</v>
      </c>
      <c r="C401" s="148" t="s">
        <v>291</v>
      </c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</row>
    <row r="402" spans="1:13" ht="18.75" customHeight="1">
      <c r="A402" s="27"/>
      <c r="B402" s="28"/>
      <c r="C402" s="147" t="s">
        <v>8</v>
      </c>
      <c r="D402" s="147"/>
      <c r="E402" s="34" t="s">
        <v>13</v>
      </c>
      <c r="F402" s="30"/>
      <c r="G402" s="35"/>
      <c r="H402" s="29" t="s">
        <v>292</v>
      </c>
      <c r="I402" s="61">
        <v>152.8</v>
      </c>
      <c r="J402" s="29"/>
      <c r="K402" s="29"/>
      <c r="L402" s="67">
        <v>6321</v>
      </c>
      <c r="M402" s="52"/>
    </row>
    <row r="403" spans="1:13" ht="18.75" customHeight="1">
      <c r="A403" s="27"/>
      <c r="B403" s="28"/>
      <c r="C403" s="147" t="s">
        <v>9</v>
      </c>
      <c r="D403" s="147"/>
      <c r="E403" s="34" t="s">
        <v>13</v>
      </c>
      <c r="F403" s="30"/>
      <c r="G403" s="35"/>
      <c r="H403" s="29" t="s">
        <v>293</v>
      </c>
      <c r="I403" s="61">
        <v>87.53</v>
      </c>
      <c r="J403" s="29"/>
      <c r="K403" s="29"/>
      <c r="L403" s="67">
        <v>3621</v>
      </c>
      <c r="M403" s="52"/>
    </row>
    <row r="404" spans="1:13" ht="18.75" customHeight="1">
      <c r="A404" s="27"/>
      <c r="B404" s="28"/>
      <c r="C404" s="147" t="s">
        <v>63</v>
      </c>
      <c r="D404" s="147"/>
      <c r="E404" s="29" t="s">
        <v>11</v>
      </c>
      <c r="F404" s="30"/>
      <c r="G404" s="64">
        <v>22.82</v>
      </c>
      <c r="H404" s="29" t="s">
        <v>64</v>
      </c>
      <c r="I404" s="29"/>
      <c r="J404" s="29"/>
      <c r="K404" s="29"/>
      <c r="L404" s="29"/>
      <c r="M404" s="64">
        <v>15.84849</v>
      </c>
    </row>
    <row r="405" spans="1:13" ht="18.75" customHeight="1">
      <c r="A405" s="37"/>
      <c r="B405" s="38"/>
      <c r="C405" s="149" t="s">
        <v>12</v>
      </c>
      <c r="D405" s="149"/>
      <c r="E405" s="39"/>
      <c r="F405" s="40"/>
      <c r="G405" s="42"/>
      <c r="H405" s="42"/>
      <c r="I405" s="65">
        <v>388.68</v>
      </c>
      <c r="J405" s="41"/>
      <c r="K405" s="42"/>
      <c r="L405" s="66">
        <v>16079</v>
      </c>
      <c r="M405" s="41"/>
    </row>
    <row r="406" spans="1:13" ht="68.25" customHeight="1">
      <c r="A406" s="58" t="s">
        <v>294</v>
      </c>
      <c r="B406" s="23" t="s">
        <v>295</v>
      </c>
      <c r="C406" s="145" t="s">
        <v>296</v>
      </c>
      <c r="D406" s="145"/>
      <c r="E406" s="23" t="s">
        <v>297</v>
      </c>
      <c r="F406" s="59">
        <v>0.2733</v>
      </c>
      <c r="G406" s="68">
        <v>2107.31</v>
      </c>
      <c r="H406" s="24"/>
      <c r="I406" s="24"/>
      <c r="J406" s="55" t="s">
        <v>298</v>
      </c>
      <c r="K406" s="24"/>
      <c r="L406" s="24"/>
      <c r="M406" s="54"/>
    </row>
    <row r="407" spans="1:13" ht="18.75" customHeight="1">
      <c r="A407" s="27"/>
      <c r="B407" s="28"/>
      <c r="C407" s="147" t="s">
        <v>24</v>
      </c>
      <c r="D407" s="147"/>
      <c r="E407" s="29" t="s">
        <v>10</v>
      </c>
      <c r="F407" s="30"/>
      <c r="G407" s="61">
        <v>350.3</v>
      </c>
      <c r="H407" s="62">
        <v>1</v>
      </c>
      <c r="I407" s="61">
        <v>95.74</v>
      </c>
      <c r="J407" s="29"/>
      <c r="K407" s="63">
        <v>41.37</v>
      </c>
      <c r="L407" s="67">
        <v>3961</v>
      </c>
      <c r="M407" s="51"/>
    </row>
    <row r="408" spans="1:13" ht="18.75" customHeight="1">
      <c r="A408" s="27"/>
      <c r="B408" s="28"/>
      <c r="C408" s="147" t="s">
        <v>6</v>
      </c>
      <c r="D408" s="147"/>
      <c r="E408" s="29"/>
      <c r="F408" s="30"/>
      <c r="G408" s="61">
        <v>8.97</v>
      </c>
      <c r="H408" s="62">
        <v>1</v>
      </c>
      <c r="I408" s="61">
        <v>2.45</v>
      </c>
      <c r="J408" s="29"/>
      <c r="K408" s="63">
        <v>7.05</v>
      </c>
      <c r="L408" s="62">
        <v>17</v>
      </c>
      <c r="M408" s="51"/>
    </row>
    <row r="409" spans="1:13" ht="18.75" customHeight="1">
      <c r="A409" s="27"/>
      <c r="B409" s="28"/>
      <c r="C409" s="147" t="s">
        <v>25</v>
      </c>
      <c r="D409" s="147"/>
      <c r="E409" s="29"/>
      <c r="F409" s="30"/>
      <c r="G409" s="61">
        <v>1.39</v>
      </c>
      <c r="H409" s="62">
        <v>1</v>
      </c>
      <c r="I409" s="61">
        <v>0.38</v>
      </c>
      <c r="J409" s="29"/>
      <c r="K409" s="63">
        <v>41.37</v>
      </c>
      <c r="L409" s="62">
        <v>16</v>
      </c>
      <c r="M409" s="51"/>
    </row>
    <row r="410" spans="1:13" ht="18.75" customHeight="1">
      <c r="A410" s="27"/>
      <c r="B410" s="28"/>
      <c r="C410" s="147" t="s">
        <v>7</v>
      </c>
      <c r="D410" s="147"/>
      <c r="E410" s="29"/>
      <c r="F410" s="30"/>
      <c r="G410" s="69">
        <v>1748.04</v>
      </c>
      <c r="H410" s="62">
        <v>1</v>
      </c>
      <c r="I410" s="61">
        <v>477.74</v>
      </c>
      <c r="J410" s="29"/>
      <c r="K410" s="63">
        <v>4.56</v>
      </c>
      <c r="L410" s="67">
        <v>2178</v>
      </c>
      <c r="M410" s="52"/>
    </row>
    <row r="411" spans="1:13" ht="28.5" customHeight="1">
      <c r="A411" s="32"/>
      <c r="B411" s="57" t="s">
        <v>298</v>
      </c>
      <c r="C411" s="148" t="s">
        <v>299</v>
      </c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</row>
    <row r="412" spans="1:13" ht="18.75" customHeight="1">
      <c r="A412" s="27"/>
      <c r="B412" s="28"/>
      <c r="C412" s="147" t="s">
        <v>8</v>
      </c>
      <c r="D412" s="147"/>
      <c r="E412" s="34" t="s">
        <v>13</v>
      </c>
      <c r="F412" s="30"/>
      <c r="G412" s="35"/>
      <c r="H412" s="29" t="s">
        <v>176</v>
      </c>
      <c r="I412" s="61">
        <v>86.51</v>
      </c>
      <c r="J412" s="29"/>
      <c r="K412" s="29"/>
      <c r="L412" s="67">
        <v>3579</v>
      </c>
      <c r="M412" s="52"/>
    </row>
    <row r="413" spans="1:13" ht="18.75" customHeight="1">
      <c r="A413" s="27"/>
      <c r="B413" s="28"/>
      <c r="C413" s="147" t="s">
        <v>9</v>
      </c>
      <c r="D413" s="147"/>
      <c r="E413" s="34" t="s">
        <v>13</v>
      </c>
      <c r="F413" s="30"/>
      <c r="G413" s="35"/>
      <c r="H413" s="29" t="s">
        <v>300</v>
      </c>
      <c r="I413" s="61">
        <v>44.22</v>
      </c>
      <c r="J413" s="29"/>
      <c r="K413" s="29"/>
      <c r="L413" s="67">
        <v>1829</v>
      </c>
      <c r="M413" s="52"/>
    </row>
    <row r="414" spans="1:13" ht="18.75" customHeight="1">
      <c r="A414" s="27"/>
      <c r="B414" s="28"/>
      <c r="C414" s="147" t="s">
        <v>63</v>
      </c>
      <c r="D414" s="147"/>
      <c r="E414" s="29" t="s">
        <v>11</v>
      </c>
      <c r="F414" s="30"/>
      <c r="G414" s="64">
        <v>33.88</v>
      </c>
      <c r="H414" s="29" t="s">
        <v>64</v>
      </c>
      <c r="I414" s="29"/>
      <c r="J414" s="29"/>
      <c r="K414" s="29"/>
      <c r="L414" s="29"/>
      <c r="M414" s="64">
        <v>9.259404</v>
      </c>
    </row>
    <row r="415" spans="1:13" ht="18.75" customHeight="1">
      <c r="A415" s="37"/>
      <c r="B415" s="38"/>
      <c r="C415" s="149" t="s">
        <v>12</v>
      </c>
      <c r="D415" s="149"/>
      <c r="E415" s="39"/>
      <c r="F415" s="40"/>
      <c r="G415" s="42"/>
      <c r="H415" s="42"/>
      <c r="I415" s="65">
        <v>706.66</v>
      </c>
      <c r="J415" s="41"/>
      <c r="K415" s="42"/>
      <c r="L415" s="66">
        <v>11564</v>
      </c>
      <c r="M415" s="41"/>
    </row>
    <row r="416" spans="1:13" ht="28.5" customHeight="1">
      <c r="A416" s="58" t="s">
        <v>301</v>
      </c>
      <c r="B416" s="23" t="s">
        <v>302</v>
      </c>
      <c r="C416" s="145" t="s">
        <v>303</v>
      </c>
      <c r="D416" s="145"/>
      <c r="E416" s="23" t="s">
        <v>304</v>
      </c>
      <c r="F416" s="71">
        <v>-0.0194043</v>
      </c>
      <c r="G416" s="68">
        <v>16941.48</v>
      </c>
      <c r="H416" s="24"/>
      <c r="I416" s="72">
        <v>-328.74</v>
      </c>
      <c r="J416" s="55" t="s">
        <v>298</v>
      </c>
      <c r="K416" s="36"/>
      <c r="L416" s="73">
        <v>-1499</v>
      </c>
      <c r="M416" s="54"/>
    </row>
    <row r="417" spans="1:13" ht="18.75" customHeight="1">
      <c r="A417" s="25"/>
      <c r="B417" s="26"/>
      <c r="C417" s="146" t="s">
        <v>305</v>
      </c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</row>
    <row r="418" spans="1:13" ht="18.75" customHeight="1">
      <c r="A418" s="27"/>
      <c r="B418" s="28"/>
      <c r="C418" s="147" t="s">
        <v>7</v>
      </c>
      <c r="D418" s="147"/>
      <c r="E418" s="29"/>
      <c r="F418" s="30"/>
      <c r="G418" s="69">
        <v>16941.48</v>
      </c>
      <c r="H418" s="62">
        <v>1</v>
      </c>
      <c r="I418" s="74">
        <v>-328.74</v>
      </c>
      <c r="J418" s="29"/>
      <c r="K418" s="63">
        <v>4.56</v>
      </c>
      <c r="L418" s="75">
        <v>-1499</v>
      </c>
      <c r="M418" s="29"/>
    </row>
    <row r="419" spans="1:13" ht="28.5" customHeight="1">
      <c r="A419" s="32"/>
      <c r="B419" s="57" t="s">
        <v>298</v>
      </c>
      <c r="C419" s="148" t="s">
        <v>299</v>
      </c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</row>
    <row r="420" spans="1:13" ht="18.75" customHeight="1">
      <c r="A420" s="37"/>
      <c r="B420" s="38"/>
      <c r="C420" s="149" t="s">
        <v>12</v>
      </c>
      <c r="D420" s="149"/>
      <c r="E420" s="39"/>
      <c r="F420" s="40"/>
      <c r="G420" s="42"/>
      <c r="H420" s="42"/>
      <c r="I420" s="76">
        <v>-328.74</v>
      </c>
      <c r="J420" s="41"/>
      <c r="K420" s="42"/>
      <c r="L420" s="77">
        <v>-1499</v>
      </c>
      <c r="M420" s="41"/>
    </row>
    <row r="421" spans="1:13" ht="42" customHeight="1">
      <c r="A421" s="58" t="s">
        <v>52</v>
      </c>
      <c r="B421" s="23" t="s">
        <v>306</v>
      </c>
      <c r="C421" s="145" t="s">
        <v>307</v>
      </c>
      <c r="D421" s="145"/>
      <c r="E421" s="23" t="s">
        <v>124</v>
      </c>
      <c r="F421" s="59">
        <v>6.8325</v>
      </c>
      <c r="G421" s="60">
        <v>112.26</v>
      </c>
      <c r="H421" s="24"/>
      <c r="I421" s="60">
        <v>767.02</v>
      </c>
      <c r="J421" s="55" t="s">
        <v>298</v>
      </c>
      <c r="K421" s="36"/>
      <c r="L421" s="78">
        <v>3498</v>
      </c>
      <c r="M421" s="54"/>
    </row>
    <row r="422" spans="1:13" ht="18.75" customHeight="1">
      <c r="A422" s="25"/>
      <c r="B422" s="26"/>
      <c r="C422" s="146" t="s">
        <v>308</v>
      </c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</row>
    <row r="423" spans="1:13" ht="18.75" customHeight="1">
      <c r="A423" s="27"/>
      <c r="B423" s="28"/>
      <c r="C423" s="147" t="s">
        <v>7</v>
      </c>
      <c r="D423" s="147"/>
      <c r="E423" s="29"/>
      <c r="F423" s="30"/>
      <c r="G423" s="61">
        <v>112.26</v>
      </c>
      <c r="H423" s="62">
        <v>1</v>
      </c>
      <c r="I423" s="61">
        <v>767.02</v>
      </c>
      <c r="J423" s="29"/>
      <c r="K423" s="63">
        <v>4.56</v>
      </c>
      <c r="L423" s="67">
        <v>3498</v>
      </c>
      <c r="M423" s="29"/>
    </row>
    <row r="424" spans="1:13" ht="28.5" customHeight="1">
      <c r="A424" s="32"/>
      <c r="B424" s="57" t="s">
        <v>298</v>
      </c>
      <c r="C424" s="148" t="s">
        <v>299</v>
      </c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</row>
    <row r="425" spans="1:13" ht="18.75" customHeight="1">
      <c r="A425" s="37"/>
      <c r="B425" s="38"/>
      <c r="C425" s="149" t="s">
        <v>12</v>
      </c>
      <c r="D425" s="149"/>
      <c r="E425" s="39"/>
      <c r="F425" s="40"/>
      <c r="G425" s="42"/>
      <c r="H425" s="42"/>
      <c r="I425" s="65">
        <v>767.02</v>
      </c>
      <c r="J425" s="41"/>
      <c r="K425" s="42"/>
      <c r="L425" s="66">
        <v>3498</v>
      </c>
      <c r="M425" s="41"/>
    </row>
    <row r="426" spans="1:13" ht="54.75" customHeight="1">
      <c r="A426" s="58" t="s">
        <v>309</v>
      </c>
      <c r="B426" s="23" t="s">
        <v>310</v>
      </c>
      <c r="C426" s="145" t="s">
        <v>311</v>
      </c>
      <c r="D426" s="145"/>
      <c r="E426" s="23" t="s">
        <v>68</v>
      </c>
      <c r="F426" s="59">
        <v>0.6945</v>
      </c>
      <c r="G426" s="60">
        <v>77.05</v>
      </c>
      <c r="H426" s="24"/>
      <c r="I426" s="24"/>
      <c r="J426" s="55" t="s">
        <v>312</v>
      </c>
      <c r="K426" s="24"/>
      <c r="L426" s="24"/>
      <c r="M426" s="54"/>
    </row>
    <row r="427" spans="1:13" ht="18.75" customHeight="1">
      <c r="A427" s="27"/>
      <c r="B427" s="28"/>
      <c r="C427" s="147" t="s">
        <v>24</v>
      </c>
      <c r="D427" s="147"/>
      <c r="E427" s="29" t="s">
        <v>10</v>
      </c>
      <c r="F427" s="30"/>
      <c r="G427" s="61">
        <v>75.59</v>
      </c>
      <c r="H427" s="64">
        <v>1.38</v>
      </c>
      <c r="I427" s="61">
        <v>72.45</v>
      </c>
      <c r="J427" s="29"/>
      <c r="K427" s="63">
        <v>41.37</v>
      </c>
      <c r="L427" s="67">
        <v>2997</v>
      </c>
      <c r="M427" s="51"/>
    </row>
    <row r="428" spans="1:13" ht="18.75" customHeight="1">
      <c r="A428" s="27"/>
      <c r="B428" s="28"/>
      <c r="C428" s="147" t="s">
        <v>6</v>
      </c>
      <c r="D428" s="147"/>
      <c r="E428" s="29"/>
      <c r="F428" s="30"/>
      <c r="G428" s="61">
        <v>1.27</v>
      </c>
      <c r="H428" s="64">
        <v>1.5</v>
      </c>
      <c r="I428" s="61">
        <v>1.32</v>
      </c>
      <c r="J428" s="29"/>
      <c r="K428" s="63">
        <v>7.06</v>
      </c>
      <c r="L428" s="62">
        <v>9</v>
      </c>
      <c r="M428" s="51"/>
    </row>
    <row r="429" spans="1:13" ht="18.75" customHeight="1">
      <c r="A429" s="27"/>
      <c r="B429" s="28"/>
      <c r="C429" s="147" t="s">
        <v>25</v>
      </c>
      <c r="D429" s="147"/>
      <c r="E429" s="29"/>
      <c r="F429" s="30"/>
      <c r="G429" s="61">
        <v>0.14</v>
      </c>
      <c r="H429" s="64">
        <v>1.5</v>
      </c>
      <c r="I429" s="61">
        <v>0.15</v>
      </c>
      <c r="J429" s="29"/>
      <c r="K429" s="63">
        <v>41.37</v>
      </c>
      <c r="L429" s="62">
        <v>6</v>
      </c>
      <c r="M429" s="51"/>
    </row>
    <row r="430" spans="1:13" ht="18.75" customHeight="1">
      <c r="A430" s="27"/>
      <c r="B430" s="28"/>
      <c r="C430" s="147" t="s">
        <v>7</v>
      </c>
      <c r="D430" s="147"/>
      <c r="E430" s="29"/>
      <c r="F430" s="30"/>
      <c r="G430" s="61">
        <v>0.19</v>
      </c>
      <c r="H430" s="62">
        <v>1</v>
      </c>
      <c r="I430" s="61">
        <v>0.13</v>
      </c>
      <c r="J430" s="29"/>
      <c r="K430" s="63">
        <v>4.02</v>
      </c>
      <c r="L430" s="62">
        <v>1</v>
      </c>
      <c r="M430" s="52"/>
    </row>
    <row r="431" spans="1:13" ht="42" customHeight="1">
      <c r="A431" s="25"/>
      <c r="B431" s="31" t="s">
        <v>88</v>
      </c>
      <c r="C431" s="150" t="s">
        <v>89</v>
      </c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</row>
    <row r="432" spans="1:13" ht="28.5" customHeight="1">
      <c r="A432" s="25"/>
      <c r="B432" s="31" t="s">
        <v>90</v>
      </c>
      <c r="C432" s="150" t="s">
        <v>91</v>
      </c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</row>
    <row r="433" spans="1:13" ht="28.5" customHeight="1">
      <c r="A433" s="32"/>
      <c r="B433" s="57" t="s">
        <v>312</v>
      </c>
      <c r="C433" s="148" t="s">
        <v>313</v>
      </c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</row>
    <row r="434" spans="1:13" ht="28.5" customHeight="1">
      <c r="A434" s="27"/>
      <c r="B434" s="28"/>
      <c r="C434" s="147" t="s">
        <v>8</v>
      </c>
      <c r="D434" s="147"/>
      <c r="E434" s="34" t="s">
        <v>13</v>
      </c>
      <c r="F434" s="30"/>
      <c r="G434" s="35"/>
      <c r="H434" s="29" t="s">
        <v>258</v>
      </c>
      <c r="I434" s="61">
        <v>65.34</v>
      </c>
      <c r="J434" s="29"/>
      <c r="K434" s="29"/>
      <c r="L434" s="67">
        <v>2703</v>
      </c>
      <c r="M434" s="52"/>
    </row>
    <row r="435" spans="1:13" ht="42" customHeight="1">
      <c r="A435" s="27"/>
      <c r="B435" s="28"/>
      <c r="C435" s="147" t="s">
        <v>9</v>
      </c>
      <c r="D435" s="147"/>
      <c r="E435" s="34" t="s">
        <v>13</v>
      </c>
      <c r="F435" s="30"/>
      <c r="G435" s="35"/>
      <c r="H435" s="29" t="s">
        <v>259</v>
      </c>
      <c r="I435" s="61">
        <v>30.24</v>
      </c>
      <c r="J435" s="29"/>
      <c r="K435" s="29"/>
      <c r="L435" s="67">
        <v>1251</v>
      </c>
      <c r="M435" s="52"/>
    </row>
    <row r="436" spans="1:13" ht="28.5" customHeight="1">
      <c r="A436" s="27"/>
      <c r="B436" s="28"/>
      <c r="C436" s="147" t="s">
        <v>63</v>
      </c>
      <c r="D436" s="147"/>
      <c r="E436" s="29" t="s">
        <v>11</v>
      </c>
      <c r="F436" s="30"/>
      <c r="G436" s="64">
        <v>6.56</v>
      </c>
      <c r="H436" s="29" t="s">
        <v>95</v>
      </c>
      <c r="I436" s="29"/>
      <c r="J436" s="29"/>
      <c r="K436" s="29"/>
      <c r="L436" s="29"/>
      <c r="M436" s="64">
        <v>6.288003</v>
      </c>
    </row>
    <row r="437" spans="1:13" ht="18.75" customHeight="1">
      <c r="A437" s="37"/>
      <c r="B437" s="38"/>
      <c r="C437" s="149" t="s">
        <v>12</v>
      </c>
      <c r="D437" s="149"/>
      <c r="E437" s="39"/>
      <c r="F437" s="40"/>
      <c r="G437" s="42"/>
      <c r="H437" s="42"/>
      <c r="I437" s="65">
        <v>169.48</v>
      </c>
      <c r="J437" s="41"/>
      <c r="K437" s="42"/>
      <c r="L437" s="66">
        <v>6961</v>
      </c>
      <c r="M437" s="41"/>
    </row>
    <row r="438" spans="1:13" ht="42" customHeight="1">
      <c r="A438" s="58" t="s">
        <v>314</v>
      </c>
      <c r="B438" s="23" t="s">
        <v>315</v>
      </c>
      <c r="C438" s="145" t="s">
        <v>316</v>
      </c>
      <c r="D438" s="145"/>
      <c r="E438" s="23" t="s">
        <v>124</v>
      </c>
      <c r="F438" s="59">
        <v>9.0285</v>
      </c>
      <c r="G438" s="60">
        <v>23.34</v>
      </c>
      <c r="H438" s="24"/>
      <c r="I438" s="60">
        <v>210.73</v>
      </c>
      <c r="J438" s="55" t="s">
        <v>312</v>
      </c>
      <c r="K438" s="36"/>
      <c r="L438" s="80">
        <v>847</v>
      </c>
      <c r="M438" s="54"/>
    </row>
    <row r="439" spans="1:13" ht="18.75" customHeight="1">
      <c r="A439" s="25"/>
      <c r="B439" s="26"/>
      <c r="C439" s="146" t="s">
        <v>317</v>
      </c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</row>
    <row r="440" spans="1:13" ht="18.75" customHeight="1">
      <c r="A440" s="27"/>
      <c r="B440" s="28"/>
      <c r="C440" s="147" t="s">
        <v>7</v>
      </c>
      <c r="D440" s="147"/>
      <c r="E440" s="29"/>
      <c r="F440" s="30"/>
      <c r="G440" s="61">
        <v>23.34</v>
      </c>
      <c r="H440" s="62">
        <v>1</v>
      </c>
      <c r="I440" s="61">
        <v>210.73</v>
      </c>
      <c r="J440" s="29"/>
      <c r="K440" s="63">
        <v>4.02</v>
      </c>
      <c r="L440" s="62">
        <v>847</v>
      </c>
      <c r="M440" s="29"/>
    </row>
    <row r="441" spans="1:13" ht="28.5" customHeight="1">
      <c r="A441" s="32"/>
      <c r="B441" s="57" t="s">
        <v>312</v>
      </c>
      <c r="C441" s="148" t="s">
        <v>313</v>
      </c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</row>
    <row r="442" spans="1:13" ht="18.75" customHeight="1">
      <c r="A442" s="37"/>
      <c r="B442" s="38"/>
      <c r="C442" s="149" t="s">
        <v>12</v>
      </c>
      <c r="D442" s="149"/>
      <c r="E442" s="39"/>
      <c r="F442" s="40"/>
      <c r="G442" s="42"/>
      <c r="H442" s="42"/>
      <c r="I442" s="65">
        <v>210.73</v>
      </c>
      <c r="J442" s="41"/>
      <c r="K442" s="42"/>
      <c r="L442" s="79">
        <v>847</v>
      </c>
      <c r="M442" s="41"/>
    </row>
    <row r="443" spans="1:13" ht="81.75" customHeight="1">
      <c r="A443" s="58" t="s">
        <v>318</v>
      </c>
      <c r="B443" s="23" t="s">
        <v>319</v>
      </c>
      <c r="C443" s="145" t="s">
        <v>320</v>
      </c>
      <c r="D443" s="145"/>
      <c r="E443" s="23" t="s">
        <v>321</v>
      </c>
      <c r="F443" s="59">
        <v>0.6945</v>
      </c>
      <c r="G443" s="68">
        <v>1891.49</v>
      </c>
      <c r="H443" s="24"/>
      <c r="I443" s="24"/>
      <c r="J443" s="55" t="s">
        <v>322</v>
      </c>
      <c r="K443" s="24"/>
      <c r="L443" s="24"/>
      <c r="M443" s="54"/>
    </row>
    <row r="444" spans="1:13" ht="18.75" customHeight="1">
      <c r="A444" s="27"/>
      <c r="B444" s="28"/>
      <c r="C444" s="147" t="s">
        <v>24</v>
      </c>
      <c r="D444" s="147"/>
      <c r="E444" s="29" t="s">
        <v>10</v>
      </c>
      <c r="F444" s="30"/>
      <c r="G444" s="61">
        <v>820.35</v>
      </c>
      <c r="H444" s="64">
        <v>1.38</v>
      </c>
      <c r="I444" s="61">
        <v>786.23</v>
      </c>
      <c r="J444" s="29"/>
      <c r="K444" s="63">
        <v>41.37</v>
      </c>
      <c r="L444" s="67">
        <v>32526</v>
      </c>
      <c r="M444" s="51"/>
    </row>
    <row r="445" spans="1:13" ht="18.75" customHeight="1">
      <c r="A445" s="27"/>
      <c r="B445" s="28"/>
      <c r="C445" s="147" t="s">
        <v>6</v>
      </c>
      <c r="D445" s="147"/>
      <c r="E445" s="29"/>
      <c r="F445" s="30"/>
      <c r="G445" s="61">
        <v>115.96</v>
      </c>
      <c r="H445" s="64">
        <v>1.5</v>
      </c>
      <c r="I445" s="61">
        <v>120.8</v>
      </c>
      <c r="J445" s="29"/>
      <c r="K445" s="63">
        <v>12.46</v>
      </c>
      <c r="L445" s="67">
        <v>1505</v>
      </c>
      <c r="M445" s="51"/>
    </row>
    <row r="446" spans="1:13" ht="18.75" customHeight="1">
      <c r="A446" s="27"/>
      <c r="B446" s="28"/>
      <c r="C446" s="147" t="s">
        <v>25</v>
      </c>
      <c r="D446" s="147"/>
      <c r="E446" s="29"/>
      <c r="F446" s="30"/>
      <c r="G446" s="61">
        <v>74.42</v>
      </c>
      <c r="H446" s="64">
        <v>1.5</v>
      </c>
      <c r="I446" s="61">
        <v>77.53</v>
      </c>
      <c r="J446" s="29"/>
      <c r="K446" s="63">
        <v>41.37</v>
      </c>
      <c r="L446" s="67">
        <v>3207</v>
      </c>
      <c r="M446" s="51"/>
    </row>
    <row r="447" spans="1:13" ht="18.75" customHeight="1">
      <c r="A447" s="27"/>
      <c r="B447" s="28"/>
      <c r="C447" s="147" t="s">
        <v>7</v>
      </c>
      <c r="D447" s="147"/>
      <c r="E447" s="29"/>
      <c r="F447" s="30"/>
      <c r="G447" s="61">
        <v>955.18</v>
      </c>
      <c r="H447" s="62">
        <v>1</v>
      </c>
      <c r="I447" s="61">
        <v>663.37</v>
      </c>
      <c r="J447" s="29"/>
      <c r="K447" s="63">
        <v>8.46</v>
      </c>
      <c r="L447" s="67">
        <v>5612</v>
      </c>
      <c r="M447" s="52"/>
    </row>
    <row r="448" spans="1:13" ht="42" customHeight="1">
      <c r="A448" s="25"/>
      <c r="B448" s="31" t="s">
        <v>88</v>
      </c>
      <c r="C448" s="150" t="s">
        <v>89</v>
      </c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</row>
    <row r="449" spans="1:13" ht="28.5" customHeight="1">
      <c r="A449" s="25"/>
      <c r="B449" s="31" t="s">
        <v>90</v>
      </c>
      <c r="C449" s="150" t="s">
        <v>91</v>
      </c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</row>
    <row r="450" spans="1:13" ht="28.5" customHeight="1">
      <c r="A450" s="32"/>
      <c r="B450" s="57" t="s">
        <v>322</v>
      </c>
      <c r="C450" s="148" t="s">
        <v>323</v>
      </c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</row>
    <row r="451" spans="1:13" ht="28.5" customHeight="1">
      <c r="A451" s="27"/>
      <c r="B451" s="28"/>
      <c r="C451" s="147" t="s">
        <v>8</v>
      </c>
      <c r="D451" s="147"/>
      <c r="E451" s="34" t="s">
        <v>13</v>
      </c>
      <c r="F451" s="30"/>
      <c r="G451" s="35"/>
      <c r="H451" s="29" t="s">
        <v>258</v>
      </c>
      <c r="I451" s="61">
        <v>777.38</v>
      </c>
      <c r="J451" s="29"/>
      <c r="K451" s="29"/>
      <c r="L451" s="67">
        <v>32160</v>
      </c>
      <c r="M451" s="52"/>
    </row>
    <row r="452" spans="1:13" ht="42" customHeight="1">
      <c r="A452" s="27"/>
      <c r="B452" s="28"/>
      <c r="C452" s="147" t="s">
        <v>9</v>
      </c>
      <c r="D452" s="147"/>
      <c r="E452" s="34" t="s">
        <v>13</v>
      </c>
      <c r="F452" s="30"/>
      <c r="G452" s="35"/>
      <c r="H452" s="29" t="s">
        <v>259</v>
      </c>
      <c r="I452" s="61">
        <v>359.76</v>
      </c>
      <c r="J452" s="29"/>
      <c r="K452" s="29"/>
      <c r="L452" s="67">
        <v>14883</v>
      </c>
      <c r="M452" s="52"/>
    </row>
    <row r="453" spans="1:13" ht="28.5" customHeight="1">
      <c r="A453" s="27"/>
      <c r="B453" s="28"/>
      <c r="C453" s="147" t="s">
        <v>63</v>
      </c>
      <c r="D453" s="147"/>
      <c r="E453" s="29" t="s">
        <v>11</v>
      </c>
      <c r="F453" s="30"/>
      <c r="G453" s="64">
        <v>81.47</v>
      </c>
      <c r="H453" s="29" t="s">
        <v>95</v>
      </c>
      <c r="I453" s="29"/>
      <c r="J453" s="29"/>
      <c r="K453" s="29"/>
      <c r="L453" s="29"/>
      <c r="M453" s="64">
        <v>78.5875365</v>
      </c>
    </row>
    <row r="454" spans="1:13" ht="18.75" customHeight="1">
      <c r="A454" s="37"/>
      <c r="B454" s="38"/>
      <c r="C454" s="149" t="s">
        <v>12</v>
      </c>
      <c r="D454" s="149"/>
      <c r="E454" s="39"/>
      <c r="F454" s="40"/>
      <c r="G454" s="42"/>
      <c r="H454" s="42"/>
      <c r="I454" s="70">
        <v>2707.54</v>
      </c>
      <c r="J454" s="41"/>
      <c r="K454" s="42"/>
      <c r="L454" s="66">
        <v>86686</v>
      </c>
      <c r="M454" s="41"/>
    </row>
    <row r="455" spans="1:13" ht="42" customHeight="1">
      <c r="A455" s="58" t="s">
        <v>324</v>
      </c>
      <c r="B455" s="23" t="s">
        <v>325</v>
      </c>
      <c r="C455" s="145" t="s">
        <v>326</v>
      </c>
      <c r="D455" s="145"/>
      <c r="E455" s="23" t="s">
        <v>99</v>
      </c>
      <c r="F455" s="71">
        <v>-1.048695</v>
      </c>
      <c r="G455" s="60">
        <v>574.57</v>
      </c>
      <c r="H455" s="24"/>
      <c r="I455" s="72">
        <v>-602.55</v>
      </c>
      <c r="J455" s="55" t="s">
        <v>322</v>
      </c>
      <c r="K455" s="36"/>
      <c r="L455" s="73">
        <v>-5098</v>
      </c>
      <c r="M455" s="54"/>
    </row>
    <row r="456" spans="1:13" ht="18.75" customHeight="1">
      <c r="A456" s="25"/>
      <c r="B456" s="26"/>
      <c r="C456" s="146" t="s">
        <v>327</v>
      </c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</row>
    <row r="457" spans="1:13" ht="18.75" customHeight="1">
      <c r="A457" s="27"/>
      <c r="B457" s="28"/>
      <c r="C457" s="147" t="s">
        <v>7</v>
      </c>
      <c r="D457" s="147"/>
      <c r="E457" s="29"/>
      <c r="F457" s="30"/>
      <c r="G457" s="61">
        <v>574.57</v>
      </c>
      <c r="H457" s="62">
        <v>1</v>
      </c>
      <c r="I457" s="74">
        <v>-602.55</v>
      </c>
      <c r="J457" s="29"/>
      <c r="K457" s="63">
        <v>8.46</v>
      </c>
      <c r="L457" s="75">
        <v>-5098</v>
      </c>
      <c r="M457" s="29"/>
    </row>
    <row r="458" spans="1:13" ht="28.5" customHeight="1">
      <c r="A458" s="32"/>
      <c r="B458" s="57" t="s">
        <v>322</v>
      </c>
      <c r="C458" s="148" t="s">
        <v>323</v>
      </c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</row>
    <row r="459" spans="1:13" ht="18.75" customHeight="1">
      <c r="A459" s="37"/>
      <c r="B459" s="38"/>
      <c r="C459" s="149" t="s">
        <v>12</v>
      </c>
      <c r="D459" s="149"/>
      <c r="E459" s="39"/>
      <c r="F459" s="40"/>
      <c r="G459" s="42"/>
      <c r="H459" s="42"/>
      <c r="I459" s="76">
        <v>-602.55</v>
      </c>
      <c r="J459" s="41"/>
      <c r="K459" s="42"/>
      <c r="L459" s="77">
        <v>-5098</v>
      </c>
      <c r="M459" s="41"/>
    </row>
    <row r="460" spans="1:13" ht="42" customHeight="1">
      <c r="A460" s="58" t="s">
        <v>31</v>
      </c>
      <c r="B460" s="23" t="s">
        <v>328</v>
      </c>
      <c r="C460" s="145" t="s">
        <v>329</v>
      </c>
      <c r="D460" s="145"/>
      <c r="E460" s="23" t="s">
        <v>304</v>
      </c>
      <c r="F460" s="59">
        <v>2.0835</v>
      </c>
      <c r="G460" s="68">
        <v>5511.4</v>
      </c>
      <c r="H460" s="24"/>
      <c r="I460" s="68">
        <v>11483</v>
      </c>
      <c r="J460" s="55" t="s">
        <v>322</v>
      </c>
      <c r="K460" s="36"/>
      <c r="L460" s="78">
        <v>97146</v>
      </c>
      <c r="M460" s="54"/>
    </row>
    <row r="461" spans="1:13" ht="18.75" customHeight="1">
      <c r="A461" s="25"/>
      <c r="B461" s="26"/>
      <c r="C461" s="146" t="s">
        <v>330</v>
      </c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</row>
    <row r="462" spans="1:13" ht="18.75" customHeight="1">
      <c r="A462" s="27"/>
      <c r="B462" s="28"/>
      <c r="C462" s="147" t="s">
        <v>7</v>
      </c>
      <c r="D462" s="147"/>
      <c r="E462" s="29"/>
      <c r="F462" s="30"/>
      <c r="G462" s="69">
        <v>5511.4</v>
      </c>
      <c r="H462" s="62">
        <v>1</v>
      </c>
      <c r="I462" s="69">
        <v>11483</v>
      </c>
      <c r="J462" s="29"/>
      <c r="K462" s="63">
        <v>8.46</v>
      </c>
      <c r="L462" s="67">
        <v>97146</v>
      </c>
      <c r="M462" s="29"/>
    </row>
    <row r="463" spans="1:13" ht="28.5" customHeight="1">
      <c r="A463" s="32"/>
      <c r="B463" s="57" t="s">
        <v>322</v>
      </c>
      <c r="C463" s="148" t="s">
        <v>323</v>
      </c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</row>
    <row r="464" spans="1:13" ht="18.75" customHeight="1">
      <c r="A464" s="37"/>
      <c r="B464" s="38"/>
      <c r="C464" s="149" t="s">
        <v>12</v>
      </c>
      <c r="D464" s="149"/>
      <c r="E464" s="39"/>
      <c r="F464" s="40"/>
      <c r="G464" s="42"/>
      <c r="H464" s="42"/>
      <c r="I464" s="70">
        <v>11483</v>
      </c>
      <c r="J464" s="41"/>
      <c r="K464" s="42"/>
      <c r="L464" s="66">
        <v>97146</v>
      </c>
      <c r="M464" s="41"/>
    </row>
    <row r="465" spans="1:13" ht="81.75" customHeight="1">
      <c r="A465" s="58" t="s">
        <v>331</v>
      </c>
      <c r="B465" s="23" t="s">
        <v>332</v>
      </c>
      <c r="C465" s="145" t="s">
        <v>333</v>
      </c>
      <c r="D465" s="145"/>
      <c r="E465" s="23" t="s">
        <v>334</v>
      </c>
      <c r="F465" s="59">
        <v>0.6945</v>
      </c>
      <c r="G465" s="60">
        <v>84.71</v>
      </c>
      <c r="H465" s="24"/>
      <c r="I465" s="24"/>
      <c r="J465" s="55" t="s">
        <v>312</v>
      </c>
      <c r="K465" s="24"/>
      <c r="L465" s="24"/>
      <c r="M465" s="54"/>
    </row>
    <row r="466" spans="1:13" ht="18.75" customHeight="1">
      <c r="A466" s="27"/>
      <c r="B466" s="28"/>
      <c r="C466" s="147" t="s">
        <v>24</v>
      </c>
      <c r="D466" s="147"/>
      <c r="E466" s="29" t="s">
        <v>10</v>
      </c>
      <c r="F466" s="30"/>
      <c r="G466" s="61">
        <v>78.77</v>
      </c>
      <c r="H466" s="64">
        <v>1.38</v>
      </c>
      <c r="I466" s="61">
        <v>75.49</v>
      </c>
      <c r="J466" s="29"/>
      <c r="K466" s="63">
        <v>41.37</v>
      </c>
      <c r="L466" s="67">
        <v>3123</v>
      </c>
      <c r="M466" s="51"/>
    </row>
    <row r="467" spans="1:13" ht="18.75" customHeight="1">
      <c r="A467" s="27"/>
      <c r="B467" s="28"/>
      <c r="C467" s="147" t="s">
        <v>6</v>
      </c>
      <c r="D467" s="147"/>
      <c r="E467" s="29"/>
      <c r="F467" s="30"/>
      <c r="G467" s="61">
        <v>4.02</v>
      </c>
      <c r="H467" s="64">
        <v>1.5</v>
      </c>
      <c r="I467" s="61">
        <v>4.19</v>
      </c>
      <c r="J467" s="29"/>
      <c r="K467" s="63">
        <v>7.06</v>
      </c>
      <c r="L467" s="62">
        <v>30</v>
      </c>
      <c r="M467" s="51"/>
    </row>
    <row r="468" spans="1:13" ht="18.75" customHeight="1">
      <c r="A468" s="27"/>
      <c r="B468" s="28"/>
      <c r="C468" s="147" t="s">
        <v>25</v>
      </c>
      <c r="D468" s="147"/>
      <c r="E468" s="29"/>
      <c r="F468" s="30"/>
      <c r="G468" s="61">
        <v>0.14</v>
      </c>
      <c r="H468" s="64">
        <v>1.5</v>
      </c>
      <c r="I468" s="61">
        <v>0.15</v>
      </c>
      <c r="J468" s="29"/>
      <c r="K468" s="63">
        <v>41.37</v>
      </c>
      <c r="L468" s="62">
        <v>6</v>
      </c>
      <c r="M468" s="51"/>
    </row>
    <row r="469" spans="1:13" ht="18.75" customHeight="1">
      <c r="A469" s="27"/>
      <c r="B469" s="28"/>
      <c r="C469" s="147" t="s">
        <v>7</v>
      </c>
      <c r="D469" s="147"/>
      <c r="E469" s="29"/>
      <c r="F469" s="30"/>
      <c r="G469" s="61">
        <v>1.92</v>
      </c>
      <c r="H469" s="62">
        <v>1</v>
      </c>
      <c r="I469" s="61">
        <v>1.33</v>
      </c>
      <c r="J469" s="29"/>
      <c r="K469" s="63">
        <v>4.02</v>
      </c>
      <c r="L469" s="62">
        <v>5</v>
      </c>
      <c r="M469" s="52"/>
    </row>
    <row r="470" spans="1:13" ht="42" customHeight="1">
      <c r="A470" s="25"/>
      <c r="B470" s="31" t="s">
        <v>88</v>
      </c>
      <c r="C470" s="150" t="s">
        <v>89</v>
      </c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</row>
    <row r="471" spans="1:13" ht="28.5" customHeight="1">
      <c r="A471" s="25"/>
      <c r="B471" s="31" t="s">
        <v>90</v>
      </c>
      <c r="C471" s="150" t="s">
        <v>91</v>
      </c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</row>
    <row r="472" spans="1:13" ht="28.5" customHeight="1">
      <c r="A472" s="32"/>
      <c r="B472" s="57" t="s">
        <v>312</v>
      </c>
      <c r="C472" s="148" t="s">
        <v>313</v>
      </c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</row>
    <row r="473" spans="1:13" ht="28.5" customHeight="1">
      <c r="A473" s="27"/>
      <c r="B473" s="28"/>
      <c r="C473" s="147" t="s">
        <v>8</v>
      </c>
      <c r="D473" s="147"/>
      <c r="E473" s="34" t="s">
        <v>13</v>
      </c>
      <c r="F473" s="30"/>
      <c r="G473" s="35"/>
      <c r="H473" s="29" t="s">
        <v>258</v>
      </c>
      <c r="I473" s="61">
        <v>68.08</v>
      </c>
      <c r="J473" s="29"/>
      <c r="K473" s="29"/>
      <c r="L473" s="67">
        <v>2816</v>
      </c>
      <c r="M473" s="52"/>
    </row>
    <row r="474" spans="1:13" ht="42" customHeight="1">
      <c r="A474" s="27"/>
      <c r="B474" s="28"/>
      <c r="C474" s="147" t="s">
        <v>9</v>
      </c>
      <c r="D474" s="147"/>
      <c r="E474" s="34" t="s">
        <v>13</v>
      </c>
      <c r="F474" s="30"/>
      <c r="G474" s="35"/>
      <c r="H474" s="29" t="s">
        <v>259</v>
      </c>
      <c r="I474" s="61">
        <v>31.5</v>
      </c>
      <c r="J474" s="29"/>
      <c r="K474" s="29"/>
      <c r="L474" s="67">
        <v>1303</v>
      </c>
      <c r="M474" s="52"/>
    </row>
    <row r="475" spans="1:13" ht="28.5" customHeight="1">
      <c r="A475" s="27"/>
      <c r="B475" s="28"/>
      <c r="C475" s="147" t="s">
        <v>63</v>
      </c>
      <c r="D475" s="147"/>
      <c r="E475" s="29" t="s">
        <v>11</v>
      </c>
      <c r="F475" s="30"/>
      <c r="G475" s="64">
        <v>7.84</v>
      </c>
      <c r="H475" s="29" t="s">
        <v>95</v>
      </c>
      <c r="I475" s="29"/>
      <c r="J475" s="29"/>
      <c r="K475" s="29"/>
      <c r="L475" s="29"/>
      <c r="M475" s="64">
        <v>7.5147678</v>
      </c>
    </row>
    <row r="476" spans="1:13" ht="18.75" customHeight="1">
      <c r="A476" s="37"/>
      <c r="B476" s="38"/>
      <c r="C476" s="149" t="s">
        <v>12</v>
      </c>
      <c r="D476" s="149"/>
      <c r="E476" s="39"/>
      <c r="F476" s="40"/>
      <c r="G476" s="42"/>
      <c r="H476" s="42"/>
      <c r="I476" s="65">
        <v>180.59</v>
      </c>
      <c r="J476" s="41"/>
      <c r="K476" s="42"/>
      <c r="L476" s="66">
        <v>7277</v>
      </c>
      <c r="M476" s="41"/>
    </row>
    <row r="477" spans="1:13" ht="28.5" customHeight="1">
      <c r="A477" s="58" t="s">
        <v>335</v>
      </c>
      <c r="B477" s="23" t="s">
        <v>131</v>
      </c>
      <c r="C477" s="145" t="s">
        <v>132</v>
      </c>
      <c r="D477" s="145"/>
      <c r="E477" s="23" t="s">
        <v>124</v>
      </c>
      <c r="F477" s="59">
        <v>8.334</v>
      </c>
      <c r="G477" s="60">
        <v>16.07</v>
      </c>
      <c r="H477" s="24"/>
      <c r="I477" s="60">
        <v>133.93</v>
      </c>
      <c r="J477" s="55" t="s">
        <v>312</v>
      </c>
      <c r="K477" s="36"/>
      <c r="L477" s="80">
        <v>538</v>
      </c>
      <c r="M477" s="54"/>
    </row>
    <row r="478" spans="1:13" ht="18.75" customHeight="1">
      <c r="A478" s="25"/>
      <c r="B478" s="26"/>
      <c r="C478" s="146" t="s">
        <v>336</v>
      </c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</row>
    <row r="479" spans="1:13" ht="18.75" customHeight="1">
      <c r="A479" s="27"/>
      <c r="B479" s="28"/>
      <c r="C479" s="147" t="s">
        <v>7</v>
      </c>
      <c r="D479" s="147"/>
      <c r="E479" s="29"/>
      <c r="F479" s="30"/>
      <c r="G479" s="61">
        <v>16.07</v>
      </c>
      <c r="H479" s="62">
        <v>1</v>
      </c>
      <c r="I479" s="61">
        <v>133.93</v>
      </c>
      <c r="J479" s="29"/>
      <c r="K479" s="63">
        <v>4.02</v>
      </c>
      <c r="L479" s="62">
        <v>538</v>
      </c>
      <c r="M479" s="29"/>
    </row>
    <row r="480" spans="1:13" ht="28.5" customHeight="1">
      <c r="A480" s="32"/>
      <c r="B480" s="57" t="s">
        <v>312</v>
      </c>
      <c r="C480" s="148" t="s">
        <v>313</v>
      </c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</row>
    <row r="481" spans="1:13" ht="18.75" customHeight="1">
      <c r="A481" s="37"/>
      <c r="B481" s="38"/>
      <c r="C481" s="149" t="s">
        <v>12</v>
      </c>
      <c r="D481" s="149"/>
      <c r="E481" s="39"/>
      <c r="F481" s="40"/>
      <c r="G481" s="42"/>
      <c r="H481" s="42"/>
      <c r="I481" s="65">
        <v>133.93</v>
      </c>
      <c r="J481" s="41"/>
      <c r="K481" s="42"/>
      <c r="L481" s="79">
        <v>538</v>
      </c>
      <c r="M481" s="41"/>
    </row>
    <row r="482" spans="1:13" ht="68.25" customHeight="1">
      <c r="A482" s="58" t="s">
        <v>337</v>
      </c>
      <c r="B482" s="23" t="s">
        <v>338</v>
      </c>
      <c r="C482" s="145" t="s">
        <v>339</v>
      </c>
      <c r="D482" s="145"/>
      <c r="E482" s="23" t="s">
        <v>253</v>
      </c>
      <c r="F482" s="59">
        <v>0.6945</v>
      </c>
      <c r="G482" s="68">
        <v>10602.03</v>
      </c>
      <c r="H482" s="24"/>
      <c r="I482" s="24"/>
      <c r="J482" s="55" t="s">
        <v>340</v>
      </c>
      <c r="K482" s="24"/>
      <c r="L482" s="24"/>
      <c r="M482" s="54"/>
    </row>
    <row r="483" spans="1:13" ht="18.75" customHeight="1">
      <c r="A483" s="27"/>
      <c r="B483" s="28"/>
      <c r="C483" s="147" t="s">
        <v>24</v>
      </c>
      <c r="D483" s="147"/>
      <c r="E483" s="29" t="s">
        <v>10</v>
      </c>
      <c r="F483" s="30"/>
      <c r="G483" s="69">
        <v>1759.56</v>
      </c>
      <c r="H483" s="64">
        <v>1.38</v>
      </c>
      <c r="I483" s="69">
        <v>1686.38</v>
      </c>
      <c r="J483" s="29"/>
      <c r="K483" s="63">
        <v>41.37</v>
      </c>
      <c r="L483" s="67">
        <v>69766</v>
      </c>
      <c r="M483" s="51"/>
    </row>
    <row r="484" spans="1:13" ht="18.75" customHeight="1">
      <c r="A484" s="27"/>
      <c r="B484" s="28"/>
      <c r="C484" s="147" t="s">
        <v>6</v>
      </c>
      <c r="D484" s="147"/>
      <c r="E484" s="29"/>
      <c r="F484" s="30"/>
      <c r="G484" s="61">
        <v>35.69</v>
      </c>
      <c r="H484" s="64">
        <v>1.5</v>
      </c>
      <c r="I484" s="61">
        <v>37.18</v>
      </c>
      <c r="J484" s="29"/>
      <c r="K484" s="63">
        <v>9.13</v>
      </c>
      <c r="L484" s="62">
        <v>339</v>
      </c>
      <c r="M484" s="51"/>
    </row>
    <row r="485" spans="1:13" ht="18.75" customHeight="1">
      <c r="A485" s="27"/>
      <c r="B485" s="28"/>
      <c r="C485" s="147" t="s">
        <v>25</v>
      </c>
      <c r="D485" s="147"/>
      <c r="E485" s="29"/>
      <c r="F485" s="30"/>
      <c r="G485" s="61">
        <v>20.41</v>
      </c>
      <c r="H485" s="64">
        <v>1.5</v>
      </c>
      <c r="I485" s="61">
        <v>21.26</v>
      </c>
      <c r="J485" s="29"/>
      <c r="K485" s="63">
        <v>41.37</v>
      </c>
      <c r="L485" s="62">
        <v>880</v>
      </c>
      <c r="M485" s="51"/>
    </row>
    <row r="486" spans="1:13" ht="18.75" customHeight="1">
      <c r="A486" s="27"/>
      <c r="B486" s="28"/>
      <c r="C486" s="147" t="s">
        <v>7</v>
      </c>
      <c r="D486" s="147"/>
      <c r="E486" s="29"/>
      <c r="F486" s="30"/>
      <c r="G486" s="69">
        <v>8806.78</v>
      </c>
      <c r="H486" s="62">
        <v>1</v>
      </c>
      <c r="I486" s="69">
        <v>6116.31</v>
      </c>
      <c r="J486" s="29"/>
      <c r="K486" s="63">
        <v>5.32</v>
      </c>
      <c r="L486" s="67">
        <v>32539</v>
      </c>
      <c r="M486" s="52"/>
    </row>
    <row r="487" spans="1:13" ht="42" customHeight="1">
      <c r="A487" s="25"/>
      <c r="B487" s="31" t="s">
        <v>88</v>
      </c>
      <c r="C487" s="150" t="s">
        <v>89</v>
      </c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</row>
    <row r="488" spans="1:13" ht="28.5" customHeight="1">
      <c r="A488" s="25"/>
      <c r="B488" s="31" t="s">
        <v>90</v>
      </c>
      <c r="C488" s="150" t="s">
        <v>91</v>
      </c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</row>
    <row r="489" spans="1:13" ht="28.5" customHeight="1">
      <c r="A489" s="32"/>
      <c r="B489" s="57" t="s">
        <v>340</v>
      </c>
      <c r="C489" s="148" t="s">
        <v>341</v>
      </c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</row>
    <row r="490" spans="1:13" ht="28.5" customHeight="1">
      <c r="A490" s="27"/>
      <c r="B490" s="28"/>
      <c r="C490" s="147" t="s">
        <v>8</v>
      </c>
      <c r="D490" s="147"/>
      <c r="E490" s="34" t="s">
        <v>13</v>
      </c>
      <c r="F490" s="30"/>
      <c r="G490" s="35"/>
      <c r="H490" s="29" t="s">
        <v>258</v>
      </c>
      <c r="I490" s="69">
        <v>1536.88</v>
      </c>
      <c r="J490" s="29"/>
      <c r="K490" s="29"/>
      <c r="L490" s="67">
        <v>63581</v>
      </c>
      <c r="M490" s="52"/>
    </row>
    <row r="491" spans="1:13" ht="42" customHeight="1">
      <c r="A491" s="27"/>
      <c r="B491" s="28"/>
      <c r="C491" s="147" t="s">
        <v>9</v>
      </c>
      <c r="D491" s="147"/>
      <c r="E491" s="34" t="s">
        <v>13</v>
      </c>
      <c r="F491" s="30"/>
      <c r="G491" s="35"/>
      <c r="H491" s="29" t="s">
        <v>259</v>
      </c>
      <c r="I491" s="61">
        <v>711.23</v>
      </c>
      <c r="J491" s="29"/>
      <c r="K491" s="29"/>
      <c r="L491" s="67">
        <v>29424</v>
      </c>
      <c r="M491" s="52"/>
    </row>
    <row r="492" spans="1:13" ht="28.5" customHeight="1">
      <c r="A492" s="27"/>
      <c r="B492" s="28"/>
      <c r="C492" s="147" t="s">
        <v>63</v>
      </c>
      <c r="D492" s="147"/>
      <c r="E492" s="29" t="s">
        <v>11</v>
      </c>
      <c r="F492" s="30"/>
      <c r="G492" s="64">
        <v>161.32</v>
      </c>
      <c r="H492" s="29" t="s">
        <v>95</v>
      </c>
      <c r="I492" s="29"/>
      <c r="J492" s="29"/>
      <c r="K492" s="29"/>
      <c r="L492" s="29"/>
      <c r="M492" s="64">
        <v>154.7482122</v>
      </c>
    </row>
    <row r="493" spans="1:13" ht="18.75" customHeight="1">
      <c r="A493" s="37"/>
      <c r="B493" s="38"/>
      <c r="C493" s="149" t="s">
        <v>12</v>
      </c>
      <c r="D493" s="149"/>
      <c r="E493" s="39"/>
      <c r="F493" s="40"/>
      <c r="G493" s="42"/>
      <c r="H493" s="42"/>
      <c r="I493" s="70">
        <v>10087.98</v>
      </c>
      <c r="J493" s="41"/>
      <c r="K493" s="42"/>
      <c r="L493" s="66">
        <v>195649</v>
      </c>
      <c r="M493" s="41"/>
    </row>
    <row r="494" spans="1:13" ht="42" customHeight="1">
      <c r="A494" s="58" t="s">
        <v>342</v>
      </c>
      <c r="B494" s="23" t="s">
        <v>343</v>
      </c>
      <c r="C494" s="145" t="s">
        <v>344</v>
      </c>
      <c r="D494" s="145"/>
      <c r="E494" s="23" t="s">
        <v>304</v>
      </c>
      <c r="F494" s="71">
        <v>-0.2604375</v>
      </c>
      <c r="G494" s="68">
        <v>4332.49</v>
      </c>
      <c r="H494" s="24"/>
      <c r="I494" s="72">
        <v>-1128.34</v>
      </c>
      <c r="J494" s="55" t="s">
        <v>340</v>
      </c>
      <c r="K494" s="36"/>
      <c r="L494" s="73">
        <v>-6003</v>
      </c>
      <c r="M494" s="54"/>
    </row>
    <row r="495" spans="1:13" ht="18.75" customHeight="1">
      <c r="A495" s="25"/>
      <c r="B495" s="26"/>
      <c r="C495" s="146" t="s">
        <v>345</v>
      </c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</row>
    <row r="496" spans="1:13" ht="18.75" customHeight="1">
      <c r="A496" s="27"/>
      <c r="B496" s="28"/>
      <c r="C496" s="147" t="s">
        <v>7</v>
      </c>
      <c r="D496" s="147"/>
      <c r="E496" s="29"/>
      <c r="F496" s="30"/>
      <c r="G496" s="69">
        <v>4332.49</v>
      </c>
      <c r="H496" s="62">
        <v>1</v>
      </c>
      <c r="I496" s="74">
        <v>-1128.34</v>
      </c>
      <c r="J496" s="29"/>
      <c r="K496" s="63">
        <v>5.32</v>
      </c>
      <c r="L496" s="75">
        <v>-6003</v>
      </c>
      <c r="M496" s="29"/>
    </row>
    <row r="497" spans="1:13" ht="28.5" customHeight="1">
      <c r="A497" s="32"/>
      <c r="B497" s="57" t="s">
        <v>340</v>
      </c>
      <c r="C497" s="148" t="s">
        <v>341</v>
      </c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</row>
    <row r="498" spans="1:13" ht="18.75" customHeight="1">
      <c r="A498" s="37"/>
      <c r="B498" s="38"/>
      <c r="C498" s="149" t="s">
        <v>12</v>
      </c>
      <c r="D498" s="149"/>
      <c r="E498" s="39"/>
      <c r="F498" s="40"/>
      <c r="G498" s="42"/>
      <c r="H498" s="42"/>
      <c r="I498" s="76">
        <v>-1128.34</v>
      </c>
      <c r="J498" s="41"/>
      <c r="K498" s="42"/>
      <c r="L498" s="77">
        <v>-6003</v>
      </c>
      <c r="M498" s="41"/>
    </row>
    <row r="499" spans="1:13" ht="28.5" customHeight="1">
      <c r="A499" s="58" t="s">
        <v>50</v>
      </c>
      <c r="B499" s="23" t="s">
        <v>127</v>
      </c>
      <c r="C499" s="145" t="s">
        <v>128</v>
      </c>
      <c r="D499" s="145"/>
      <c r="E499" s="23" t="s">
        <v>124</v>
      </c>
      <c r="F499" s="59">
        <v>260.4375</v>
      </c>
      <c r="G499" s="60">
        <v>10.53</v>
      </c>
      <c r="H499" s="24"/>
      <c r="I499" s="68">
        <v>2742.41</v>
      </c>
      <c r="J499" s="55" t="s">
        <v>340</v>
      </c>
      <c r="K499" s="36"/>
      <c r="L499" s="78">
        <v>14590</v>
      </c>
      <c r="M499" s="54"/>
    </row>
    <row r="500" spans="1:13" ht="18.75" customHeight="1">
      <c r="A500" s="25"/>
      <c r="B500" s="26"/>
      <c r="C500" s="146" t="s">
        <v>346</v>
      </c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</row>
    <row r="501" spans="1:13" ht="18.75" customHeight="1">
      <c r="A501" s="27"/>
      <c r="B501" s="28"/>
      <c r="C501" s="147" t="s">
        <v>7</v>
      </c>
      <c r="D501" s="147"/>
      <c r="E501" s="29"/>
      <c r="F501" s="30"/>
      <c r="G501" s="61">
        <v>10.53</v>
      </c>
      <c r="H501" s="62">
        <v>1</v>
      </c>
      <c r="I501" s="69">
        <v>2742.41</v>
      </c>
      <c r="J501" s="29"/>
      <c r="K501" s="63">
        <v>5.32</v>
      </c>
      <c r="L501" s="67">
        <v>14590</v>
      </c>
      <c r="M501" s="29"/>
    </row>
    <row r="502" spans="1:13" ht="28.5" customHeight="1">
      <c r="A502" s="32"/>
      <c r="B502" s="57" t="s">
        <v>340</v>
      </c>
      <c r="C502" s="148" t="s">
        <v>341</v>
      </c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</row>
    <row r="503" spans="1:13" ht="18.75" customHeight="1">
      <c r="A503" s="37"/>
      <c r="B503" s="38"/>
      <c r="C503" s="149" t="s">
        <v>12</v>
      </c>
      <c r="D503" s="149"/>
      <c r="E503" s="39"/>
      <c r="F503" s="40"/>
      <c r="G503" s="42"/>
      <c r="H503" s="42"/>
      <c r="I503" s="70">
        <v>2742.41</v>
      </c>
      <c r="J503" s="41"/>
      <c r="K503" s="42"/>
      <c r="L503" s="66">
        <v>14590</v>
      </c>
      <c r="M503" s="41"/>
    </row>
    <row r="504" spans="1:13" ht="42" customHeight="1">
      <c r="A504" s="58" t="s">
        <v>347</v>
      </c>
      <c r="B504" s="23" t="s">
        <v>348</v>
      </c>
      <c r="C504" s="145" t="s">
        <v>349</v>
      </c>
      <c r="D504" s="145"/>
      <c r="E504" s="23" t="s">
        <v>115</v>
      </c>
      <c r="F504" s="71">
        <v>-69.45</v>
      </c>
      <c r="G504" s="60">
        <v>66.68</v>
      </c>
      <c r="H504" s="24"/>
      <c r="I504" s="72">
        <v>-4630.93</v>
      </c>
      <c r="J504" s="55" t="s">
        <v>340</v>
      </c>
      <c r="K504" s="36"/>
      <c r="L504" s="73">
        <v>-24637</v>
      </c>
      <c r="M504" s="54"/>
    </row>
    <row r="505" spans="1:13" ht="18.75" customHeight="1">
      <c r="A505" s="25"/>
      <c r="B505" s="26"/>
      <c r="C505" s="146" t="s">
        <v>350</v>
      </c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</row>
    <row r="506" spans="1:13" ht="18.75" customHeight="1">
      <c r="A506" s="27"/>
      <c r="B506" s="28"/>
      <c r="C506" s="147" t="s">
        <v>7</v>
      </c>
      <c r="D506" s="147"/>
      <c r="E506" s="29"/>
      <c r="F506" s="30"/>
      <c r="G506" s="61">
        <v>66.68</v>
      </c>
      <c r="H506" s="62">
        <v>1</v>
      </c>
      <c r="I506" s="74">
        <v>-4630.93</v>
      </c>
      <c r="J506" s="29"/>
      <c r="K506" s="63">
        <v>5.32</v>
      </c>
      <c r="L506" s="75">
        <v>-24637</v>
      </c>
      <c r="M506" s="29"/>
    </row>
    <row r="507" spans="1:13" ht="28.5" customHeight="1">
      <c r="A507" s="32"/>
      <c r="B507" s="57" t="s">
        <v>340</v>
      </c>
      <c r="C507" s="148" t="s">
        <v>341</v>
      </c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</row>
    <row r="508" spans="1:13" ht="18.75" customHeight="1">
      <c r="A508" s="37"/>
      <c r="B508" s="38"/>
      <c r="C508" s="149" t="s">
        <v>12</v>
      </c>
      <c r="D508" s="149"/>
      <c r="E508" s="39"/>
      <c r="F508" s="40"/>
      <c r="G508" s="42"/>
      <c r="H508" s="42"/>
      <c r="I508" s="76">
        <v>-4630.93</v>
      </c>
      <c r="J508" s="41"/>
      <c r="K508" s="42"/>
      <c r="L508" s="77">
        <v>-24637</v>
      </c>
      <c r="M508" s="41"/>
    </row>
    <row r="509" spans="1:13" ht="42" customHeight="1">
      <c r="A509" s="58" t="s">
        <v>351</v>
      </c>
      <c r="B509" s="23" t="s">
        <v>352</v>
      </c>
      <c r="C509" s="145" t="s">
        <v>353</v>
      </c>
      <c r="D509" s="145"/>
      <c r="E509" s="23" t="s">
        <v>115</v>
      </c>
      <c r="F509" s="59">
        <v>69.45</v>
      </c>
      <c r="G509" s="60">
        <v>165.96</v>
      </c>
      <c r="H509" s="24"/>
      <c r="I509" s="68">
        <v>11525.92</v>
      </c>
      <c r="J509" s="55" t="s">
        <v>340</v>
      </c>
      <c r="K509" s="36"/>
      <c r="L509" s="78">
        <v>61318</v>
      </c>
      <c r="M509" s="54"/>
    </row>
    <row r="510" spans="1:13" ht="18.75" customHeight="1">
      <c r="A510" s="25"/>
      <c r="B510" s="26"/>
      <c r="C510" s="146" t="s">
        <v>354</v>
      </c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</row>
    <row r="511" spans="1:13" ht="18.75" customHeight="1">
      <c r="A511" s="27"/>
      <c r="B511" s="28"/>
      <c r="C511" s="147" t="s">
        <v>7</v>
      </c>
      <c r="D511" s="147"/>
      <c r="E511" s="29"/>
      <c r="F511" s="30"/>
      <c r="G511" s="61">
        <v>165.96</v>
      </c>
      <c r="H511" s="62">
        <v>1</v>
      </c>
      <c r="I511" s="69">
        <v>11525.92</v>
      </c>
      <c r="J511" s="29"/>
      <c r="K511" s="63">
        <v>5.32</v>
      </c>
      <c r="L511" s="67">
        <v>61318</v>
      </c>
      <c r="M511" s="29"/>
    </row>
    <row r="512" spans="1:13" ht="28.5" customHeight="1">
      <c r="A512" s="32"/>
      <c r="B512" s="57" t="s">
        <v>340</v>
      </c>
      <c r="C512" s="148" t="s">
        <v>341</v>
      </c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</row>
    <row r="513" spans="1:13" ht="18.75" customHeight="1">
      <c r="A513" s="37"/>
      <c r="B513" s="38"/>
      <c r="C513" s="149" t="s">
        <v>12</v>
      </c>
      <c r="D513" s="149"/>
      <c r="E513" s="39"/>
      <c r="F513" s="40"/>
      <c r="G513" s="42"/>
      <c r="H513" s="42"/>
      <c r="I513" s="70">
        <v>11525.92</v>
      </c>
      <c r="J513" s="41"/>
      <c r="K513" s="42"/>
      <c r="L513" s="66">
        <v>61318</v>
      </c>
      <c r="M513" s="41"/>
    </row>
    <row r="514" spans="1:13" ht="68.25" customHeight="1">
      <c r="A514" s="58" t="s">
        <v>355</v>
      </c>
      <c r="B514" s="23" t="s">
        <v>356</v>
      </c>
      <c r="C514" s="145" t="s">
        <v>357</v>
      </c>
      <c r="D514" s="145"/>
      <c r="E514" s="23" t="s">
        <v>297</v>
      </c>
      <c r="F514" s="59">
        <v>0.1323</v>
      </c>
      <c r="G514" s="68">
        <v>2045.9</v>
      </c>
      <c r="H514" s="24"/>
      <c r="I514" s="24"/>
      <c r="J514" s="55" t="s">
        <v>298</v>
      </c>
      <c r="K514" s="24"/>
      <c r="L514" s="24"/>
      <c r="M514" s="54"/>
    </row>
    <row r="515" spans="1:13" ht="18.75" customHeight="1">
      <c r="A515" s="27"/>
      <c r="B515" s="28"/>
      <c r="C515" s="147" t="s">
        <v>24</v>
      </c>
      <c r="D515" s="147"/>
      <c r="E515" s="29" t="s">
        <v>10</v>
      </c>
      <c r="F515" s="30"/>
      <c r="G515" s="61">
        <v>306.95</v>
      </c>
      <c r="H515" s="62">
        <v>1</v>
      </c>
      <c r="I515" s="61">
        <v>40.61</v>
      </c>
      <c r="J515" s="29"/>
      <c r="K515" s="63">
        <v>41.37</v>
      </c>
      <c r="L515" s="67">
        <v>1680</v>
      </c>
      <c r="M515" s="51"/>
    </row>
    <row r="516" spans="1:13" ht="18.75" customHeight="1">
      <c r="A516" s="27"/>
      <c r="B516" s="28"/>
      <c r="C516" s="147" t="s">
        <v>6</v>
      </c>
      <c r="D516" s="147"/>
      <c r="E516" s="29"/>
      <c r="F516" s="30"/>
      <c r="G516" s="61">
        <v>8.97</v>
      </c>
      <c r="H516" s="62">
        <v>1</v>
      </c>
      <c r="I516" s="61">
        <v>1.19</v>
      </c>
      <c r="J516" s="29"/>
      <c r="K516" s="63">
        <v>7.05</v>
      </c>
      <c r="L516" s="62">
        <v>8</v>
      </c>
      <c r="M516" s="51"/>
    </row>
    <row r="517" spans="1:13" ht="18.75" customHeight="1">
      <c r="A517" s="27"/>
      <c r="B517" s="28"/>
      <c r="C517" s="147" t="s">
        <v>25</v>
      </c>
      <c r="D517" s="147"/>
      <c r="E517" s="29"/>
      <c r="F517" s="30"/>
      <c r="G517" s="61">
        <v>1.39</v>
      </c>
      <c r="H517" s="62">
        <v>1</v>
      </c>
      <c r="I517" s="61">
        <v>0.18</v>
      </c>
      <c r="J517" s="29"/>
      <c r="K517" s="63">
        <v>41.37</v>
      </c>
      <c r="L517" s="62">
        <v>7</v>
      </c>
      <c r="M517" s="51"/>
    </row>
    <row r="518" spans="1:13" ht="18.75" customHeight="1">
      <c r="A518" s="27"/>
      <c r="B518" s="28"/>
      <c r="C518" s="147" t="s">
        <v>7</v>
      </c>
      <c r="D518" s="147"/>
      <c r="E518" s="29"/>
      <c r="F518" s="30"/>
      <c r="G518" s="69">
        <v>1729.98</v>
      </c>
      <c r="H518" s="62">
        <v>1</v>
      </c>
      <c r="I518" s="61">
        <v>228.88</v>
      </c>
      <c r="J518" s="29"/>
      <c r="K518" s="63">
        <v>4.56</v>
      </c>
      <c r="L518" s="67">
        <v>1044</v>
      </c>
      <c r="M518" s="52"/>
    </row>
    <row r="519" spans="1:13" ht="28.5" customHeight="1">
      <c r="A519" s="32"/>
      <c r="B519" s="57" t="s">
        <v>298</v>
      </c>
      <c r="C519" s="148" t="s">
        <v>299</v>
      </c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</row>
    <row r="520" spans="1:13" ht="18.75" customHeight="1">
      <c r="A520" s="27"/>
      <c r="B520" s="28"/>
      <c r="C520" s="147" t="s">
        <v>8</v>
      </c>
      <c r="D520" s="147"/>
      <c r="E520" s="34" t="s">
        <v>13</v>
      </c>
      <c r="F520" s="30"/>
      <c r="G520" s="35"/>
      <c r="H520" s="29" t="s">
        <v>176</v>
      </c>
      <c r="I520" s="61">
        <v>36.71</v>
      </c>
      <c r="J520" s="29"/>
      <c r="K520" s="29"/>
      <c r="L520" s="67">
        <v>1518</v>
      </c>
      <c r="M520" s="52"/>
    </row>
    <row r="521" spans="1:13" ht="18.75" customHeight="1">
      <c r="A521" s="27"/>
      <c r="B521" s="28"/>
      <c r="C521" s="147" t="s">
        <v>9</v>
      </c>
      <c r="D521" s="147"/>
      <c r="E521" s="34" t="s">
        <v>13</v>
      </c>
      <c r="F521" s="30"/>
      <c r="G521" s="35"/>
      <c r="H521" s="29" t="s">
        <v>300</v>
      </c>
      <c r="I521" s="61">
        <v>18.76</v>
      </c>
      <c r="J521" s="29"/>
      <c r="K521" s="29"/>
      <c r="L521" s="62">
        <v>776</v>
      </c>
      <c r="M521" s="52"/>
    </row>
    <row r="522" spans="1:13" ht="18.75" customHeight="1">
      <c r="A522" s="27"/>
      <c r="B522" s="28"/>
      <c r="C522" s="147" t="s">
        <v>63</v>
      </c>
      <c r="D522" s="147"/>
      <c r="E522" s="29" t="s">
        <v>11</v>
      </c>
      <c r="F522" s="30"/>
      <c r="G522" s="64">
        <v>29.7</v>
      </c>
      <c r="H522" s="29" t="s">
        <v>64</v>
      </c>
      <c r="I522" s="29"/>
      <c r="J522" s="29"/>
      <c r="K522" s="29"/>
      <c r="L522" s="29"/>
      <c r="M522" s="64">
        <v>3.92931</v>
      </c>
    </row>
    <row r="523" spans="1:13" ht="18.75" customHeight="1">
      <c r="A523" s="37"/>
      <c r="B523" s="38"/>
      <c r="C523" s="149" t="s">
        <v>12</v>
      </c>
      <c r="D523" s="149"/>
      <c r="E523" s="39"/>
      <c r="F523" s="40"/>
      <c r="G523" s="42"/>
      <c r="H523" s="42"/>
      <c r="I523" s="65">
        <v>326.15</v>
      </c>
      <c r="J523" s="41"/>
      <c r="K523" s="42"/>
      <c r="L523" s="66">
        <v>5026</v>
      </c>
      <c r="M523" s="41"/>
    </row>
    <row r="524" spans="1:13" ht="28.5" customHeight="1">
      <c r="A524" s="58" t="s">
        <v>358</v>
      </c>
      <c r="B524" s="23" t="s">
        <v>302</v>
      </c>
      <c r="C524" s="145" t="s">
        <v>303</v>
      </c>
      <c r="D524" s="145"/>
      <c r="E524" s="23" t="s">
        <v>304</v>
      </c>
      <c r="F524" s="71">
        <v>-0.0093933</v>
      </c>
      <c r="G524" s="68">
        <v>16941.48</v>
      </c>
      <c r="H524" s="24"/>
      <c r="I524" s="72">
        <v>-159.14</v>
      </c>
      <c r="J524" s="55" t="s">
        <v>298</v>
      </c>
      <c r="K524" s="36"/>
      <c r="L524" s="73">
        <v>-726</v>
      </c>
      <c r="M524" s="54"/>
    </row>
    <row r="525" spans="1:13" ht="18.75" customHeight="1">
      <c r="A525" s="25"/>
      <c r="B525" s="26"/>
      <c r="C525" s="146" t="s">
        <v>359</v>
      </c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</row>
    <row r="526" spans="1:13" ht="18.75" customHeight="1">
      <c r="A526" s="27"/>
      <c r="B526" s="28"/>
      <c r="C526" s="147" t="s">
        <v>7</v>
      </c>
      <c r="D526" s="147"/>
      <c r="E526" s="29"/>
      <c r="F526" s="30"/>
      <c r="G526" s="69">
        <v>16941.48</v>
      </c>
      <c r="H526" s="62">
        <v>1</v>
      </c>
      <c r="I526" s="74">
        <v>-159.14</v>
      </c>
      <c r="J526" s="29"/>
      <c r="K526" s="63">
        <v>4.56</v>
      </c>
      <c r="L526" s="75">
        <v>-726</v>
      </c>
      <c r="M526" s="29"/>
    </row>
    <row r="527" spans="1:13" ht="28.5" customHeight="1">
      <c r="A527" s="32"/>
      <c r="B527" s="57" t="s">
        <v>298</v>
      </c>
      <c r="C527" s="148" t="s">
        <v>299</v>
      </c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</row>
    <row r="528" spans="1:13" ht="18.75" customHeight="1">
      <c r="A528" s="37"/>
      <c r="B528" s="38"/>
      <c r="C528" s="149" t="s">
        <v>12</v>
      </c>
      <c r="D528" s="149"/>
      <c r="E528" s="39"/>
      <c r="F528" s="40"/>
      <c r="G528" s="42"/>
      <c r="H528" s="42"/>
      <c r="I528" s="76">
        <v>-159.14</v>
      </c>
      <c r="J528" s="41"/>
      <c r="K528" s="42"/>
      <c r="L528" s="77">
        <v>-726</v>
      </c>
      <c r="M528" s="41"/>
    </row>
    <row r="529" spans="1:13" ht="42" customHeight="1">
      <c r="A529" s="58" t="s">
        <v>51</v>
      </c>
      <c r="B529" s="23" t="s">
        <v>306</v>
      </c>
      <c r="C529" s="145" t="s">
        <v>307</v>
      </c>
      <c r="D529" s="145"/>
      <c r="E529" s="23" t="s">
        <v>124</v>
      </c>
      <c r="F529" s="59">
        <v>3.3075</v>
      </c>
      <c r="G529" s="60">
        <v>112.26</v>
      </c>
      <c r="H529" s="24"/>
      <c r="I529" s="60">
        <v>371.3</v>
      </c>
      <c r="J529" s="55" t="s">
        <v>298</v>
      </c>
      <c r="K529" s="36"/>
      <c r="L529" s="78">
        <v>1693</v>
      </c>
      <c r="M529" s="54"/>
    </row>
    <row r="530" spans="1:13" ht="18.75" customHeight="1">
      <c r="A530" s="25"/>
      <c r="B530" s="26"/>
      <c r="C530" s="146" t="s">
        <v>360</v>
      </c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</row>
    <row r="531" spans="1:13" ht="18.75" customHeight="1">
      <c r="A531" s="27"/>
      <c r="B531" s="28"/>
      <c r="C531" s="147" t="s">
        <v>7</v>
      </c>
      <c r="D531" s="147"/>
      <c r="E531" s="29"/>
      <c r="F531" s="30"/>
      <c r="G531" s="61">
        <v>112.26</v>
      </c>
      <c r="H531" s="62">
        <v>1</v>
      </c>
      <c r="I531" s="61">
        <v>371.3</v>
      </c>
      <c r="J531" s="29"/>
      <c r="K531" s="63">
        <v>4.56</v>
      </c>
      <c r="L531" s="67">
        <v>1693</v>
      </c>
      <c r="M531" s="29"/>
    </row>
    <row r="532" spans="1:13" ht="28.5" customHeight="1">
      <c r="A532" s="32"/>
      <c r="B532" s="57" t="s">
        <v>298</v>
      </c>
      <c r="C532" s="148" t="s">
        <v>299</v>
      </c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</row>
    <row r="533" spans="1:13" ht="18.75" customHeight="1">
      <c r="A533" s="37"/>
      <c r="B533" s="38"/>
      <c r="C533" s="149" t="s">
        <v>12</v>
      </c>
      <c r="D533" s="149"/>
      <c r="E533" s="39"/>
      <c r="F533" s="40"/>
      <c r="G533" s="42"/>
      <c r="H533" s="42"/>
      <c r="I533" s="65">
        <v>371.3</v>
      </c>
      <c r="J533" s="41"/>
      <c r="K533" s="42"/>
      <c r="L533" s="66">
        <v>1693</v>
      </c>
      <c r="M533" s="41"/>
    </row>
    <row r="534" spans="1:13" ht="18.75" customHeight="1">
      <c r="A534" s="142" t="s">
        <v>361</v>
      </c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4"/>
    </row>
    <row r="535" spans="1:13" ht="28.5" customHeight="1">
      <c r="A535" s="58" t="s">
        <v>362</v>
      </c>
      <c r="B535" s="23" t="s">
        <v>363</v>
      </c>
      <c r="C535" s="145" t="s">
        <v>364</v>
      </c>
      <c r="D535" s="145"/>
      <c r="E535" s="23" t="s">
        <v>365</v>
      </c>
      <c r="F535" s="80">
        <v>1</v>
      </c>
      <c r="G535" s="60">
        <v>90.57</v>
      </c>
      <c r="H535" s="24"/>
      <c r="I535" s="24"/>
      <c r="J535" s="55" t="s">
        <v>366</v>
      </c>
      <c r="K535" s="24"/>
      <c r="L535" s="24"/>
      <c r="M535" s="54"/>
    </row>
    <row r="536" spans="1:13" ht="18.75" customHeight="1">
      <c r="A536" s="27"/>
      <c r="B536" s="28"/>
      <c r="C536" s="147" t="s">
        <v>24</v>
      </c>
      <c r="D536" s="147"/>
      <c r="E536" s="29" t="s">
        <v>10</v>
      </c>
      <c r="F536" s="30"/>
      <c r="G536" s="61">
        <v>90.23</v>
      </c>
      <c r="H536" s="62">
        <v>1</v>
      </c>
      <c r="I536" s="61">
        <v>90.23</v>
      </c>
      <c r="J536" s="29"/>
      <c r="K536" s="63">
        <v>41.37</v>
      </c>
      <c r="L536" s="67">
        <v>3733</v>
      </c>
      <c r="M536" s="51"/>
    </row>
    <row r="537" spans="1:13" ht="18.75" customHeight="1">
      <c r="A537" s="27"/>
      <c r="B537" s="28"/>
      <c r="C537" s="147" t="s">
        <v>6</v>
      </c>
      <c r="D537" s="147"/>
      <c r="E537" s="29"/>
      <c r="F537" s="30"/>
      <c r="G537" s="61">
        <v>0.34</v>
      </c>
      <c r="H537" s="62">
        <v>1</v>
      </c>
      <c r="I537" s="61">
        <v>0.34</v>
      </c>
      <c r="J537" s="29"/>
      <c r="K537" s="63">
        <v>6.61</v>
      </c>
      <c r="L537" s="62">
        <v>2</v>
      </c>
      <c r="M537" s="51"/>
    </row>
    <row r="538" spans="1:13" ht="18.75" customHeight="1">
      <c r="A538" s="27"/>
      <c r="B538" s="28"/>
      <c r="C538" s="147" t="s">
        <v>25</v>
      </c>
      <c r="D538" s="147"/>
      <c r="E538" s="29"/>
      <c r="F538" s="30"/>
      <c r="G538" s="61">
        <v>0.14</v>
      </c>
      <c r="H538" s="62">
        <v>1</v>
      </c>
      <c r="I538" s="61">
        <v>0.14</v>
      </c>
      <c r="J538" s="29"/>
      <c r="K538" s="63">
        <v>41.37</v>
      </c>
      <c r="L538" s="62">
        <v>6</v>
      </c>
      <c r="M538" s="51"/>
    </row>
    <row r="539" spans="1:13" ht="28.5" customHeight="1">
      <c r="A539" s="32"/>
      <c r="B539" s="57" t="s">
        <v>366</v>
      </c>
      <c r="C539" s="148" t="s">
        <v>367</v>
      </c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</row>
    <row r="540" spans="1:13" ht="18.75" customHeight="1">
      <c r="A540" s="27"/>
      <c r="B540" s="28"/>
      <c r="C540" s="147" t="s">
        <v>8</v>
      </c>
      <c r="D540" s="147"/>
      <c r="E540" s="34" t="s">
        <v>13</v>
      </c>
      <c r="F540" s="30"/>
      <c r="G540" s="35"/>
      <c r="H540" s="29" t="s">
        <v>231</v>
      </c>
      <c r="I540" s="61">
        <v>82.24</v>
      </c>
      <c r="J540" s="29"/>
      <c r="K540" s="29"/>
      <c r="L540" s="67">
        <v>3402</v>
      </c>
      <c r="M540" s="52"/>
    </row>
    <row r="541" spans="1:13" ht="18.75" customHeight="1">
      <c r="A541" s="27"/>
      <c r="B541" s="28"/>
      <c r="C541" s="147" t="s">
        <v>9</v>
      </c>
      <c r="D541" s="147"/>
      <c r="E541" s="34" t="s">
        <v>13</v>
      </c>
      <c r="F541" s="30"/>
      <c r="G541" s="35"/>
      <c r="H541" s="29" t="s">
        <v>368</v>
      </c>
      <c r="I541" s="61">
        <v>43.38</v>
      </c>
      <c r="J541" s="29"/>
      <c r="K541" s="29"/>
      <c r="L541" s="67">
        <v>1795</v>
      </c>
      <c r="M541" s="52"/>
    </row>
    <row r="542" spans="1:13" ht="18.75" customHeight="1">
      <c r="A542" s="27"/>
      <c r="B542" s="28"/>
      <c r="C542" s="147" t="s">
        <v>63</v>
      </c>
      <c r="D542" s="147"/>
      <c r="E542" s="29" t="s">
        <v>11</v>
      </c>
      <c r="F542" s="30"/>
      <c r="G542" s="64">
        <v>9.65</v>
      </c>
      <c r="H542" s="29" t="s">
        <v>64</v>
      </c>
      <c r="I542" s="29"/>
      <c r="J542" s="29"/>
      <c r="K542" s="29"/>
      <c r="L542" s="29"/>
      <c r="M542" s="64">
        <v>9.65</v>
      </c>
    </row>
    <row r="543" spans="1:13" ht="18.75" customHeight="1">
      <c r="A543" s="37"/>
      <c r="B543" s="38"/>
      <c r="C543" s="149" t="s">
        <v>12</v>
      </c>
      <c r="D543" s="149"/>
      <c r="E543" s="39"/>
      <c r="F543" s="40"/>
      <c r="G543" s="42"/>
      <c r="H543" s="42"/>
      <c r="I543" s="65">
        <v>216.19</v>
      </c>
      <c r="J543" s="41"/>
      <c r="K543" s="42"/>
      <c r="L543" s="66">
        <v>8932</v>
      </c>
      <c r="M543" s="41"/>
    </row>
    <row r="544" spans="1:13" ht="28.5" customHeight="1">
      <c r="A544" s="58" t="s">
        <v>369</v>
      </c>
      <c r="B544" s="23" t="s">
        <v>370</v>
      </c>
      <c r="C544" s="145" t="s">
        <v>371</v>
      </c>
      <c r="D544" s="145"/>
      <c r="E544" s="23" t="s">
        <v>372</v>
      </c>
      <c r="F544" s="59">
        <v>0.09</v>
      </c>
      <c r="G544" s="60">
        <v>174.82</v>
      </c>
      <c r="H544" s="24"/>
      <c r="I544" s="24"/>
      <c r="J544" s="55" t="s">
        <v>366</v>
      </c>
      <c r="K544" s="24"/>
      <c r="L544" s="24"/>
      <c r="M544" s="54"/>
    </row>
    <row r="545" spans="1:13" ht="18.75" customHeight="1">
      <c r="A545" s="27"/>
      <c r="B545" s="28"/>
      <c r="C545" s="147" t="s">
        <v>24</v>
      </c>
      <c r="D545" s="147"/>
      <c r="E545" s="29" t="s">
        <v>10</v>
      </c>
      <c r="F545" s="30"/>
      <c r="G545" s="61">
        <v>172.1</v>
      </c>
      <c r="H545" s="62">
        <v>1</v>
      </c>
      <c r="I545" s="61">
        <v>15.49</v>
      </c>
      <c r="J545" s="29"/>
      <c r="K545" s="63">
        <v>41.37</v>
      </c>
      <c r="L545" s="62">
        <v>641</v>
      </c>
      <c r="M545" s="51"/>
    </row>
    <row r="546" spans="1:13" ht="18.75" customHeight="1">
      <c r="A546" s="27"/>
      <c r="B546" s="28"/>
      <c r="C546" s="147" t="s">
        <v>6</v>
      </c>
      <c r="D546" s="147"/>
      <c r="E546" s="29"/>
      <c r="F546" s="30"/>
      <c r="G546" s="61">
        <v>2.72</v>
      </c>
      <c r="H546" s="62">
        <v>1</v>
      </c>
      <c r="I546" s="61">
        <v>0.24</v>
      </c>
      <c r="J546" s="29"/>
      <c r="K546" s="63">
        <v>6.61</v>
      </c>
      <c r="L546" s="62">
        <v>2</v>
      </c>
      <c r="M546" s="51"/>
    </row>
    <row r="547" spans="1:13" ht="18.75" customHeight="1">
      <c r="A547" s="27"/>
      <c r="B547" s="28"/>
      <c r="C547" s="147" t="s">
        <v>25</v>
      </c>
      <c r="D547" s="147"/>
      <c r="E547" s="29"/>
      <c r="F547" s="30"/>
      <c r="G547" s="61">
        <v>1.11</v>
      </c>
      <c r="H547" s="62">
        <v>1</v>
      </c>
      <c r="I547" s="61">
        <v>0.1</v>
      </c>
      <c r="J547" s="29"/>
      <c r="K547" s="63">
        <v>41.37</v>
      </c>
      <c r="L547" s="62">
        <v>4</v>
      </c>
      <c r="M547" s="51"/>
    </row>
    <row r="548" spans="1:13" ht="28.5" customHeight="1">
      <c r="A548" s="32"/>
      <c r="B548" s="57" t="s">
        <v>366</v>
      </c>
      <c r="C548" s="148" t="s">
        <v>367</v>
      </c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</row>
    <row r="549" spans="1:13" ht="18.75" customHeight="1">
      <c r="A549" s="27"/>
      <c r="B549" s="28"/>
      <c r="C549" s="147" t="s">
        <v>8</v>
      </c>
      <c r="D549" s="147"/>
      <c r="E549" s="34" t="s">
        <v>13</v>
      </c>
      <c r="F549" s="30"/>
      <c r="G549" s="35"/>
      <c r="H549" s="29" t="s">
        <v>231</v>
      </c>
      <c r="I549" s="61">
        <v>14.19</v>
      </c>
      <c r="J549" s="29"/>
      <c r="K549" s="29"/>
      <c r="L549" s="62">
        <v>587</v>
      </c>
      <c r="M549" s="52"/>
    </row>
    <row r="550" spans="1:13" ht="18.75" customHeight="1">
      <c r="A550" s="27"/>
      <c r="B550" s="28"/>
      <c r="C550" s="147" t="s">
        <v>9</v>
      </c>
      <c r="D550" s="147"/>
      <c r="E550" s="34" t="s">
        <v>13</v>
      </c>
      <c r="F550" s="30"/>
      <c r="G550" s="35"/>
      <c r="H550" s="29" t="s">
        <v>368</v>
      </c>
      <c r="I550" s="61">
        <v>7.48</v>
      </c>
      <c r="J550" s="29"/>
      <c r="K550" s="29"/>
      <c r="L550" s="62">
        <v>310</v>
      </c>
      <c r="M550" s="52"/>
    </row>
    <row r="551" spans="1:13" ht="18.75" customHeight="1">
      <c r="A551" s="27"/>
      <c r="B551" s="28"/>
      <c r="C551" s="147" t="s">
        <v>63</v>
      </c>
      <c r="D551" s="147"/>
      <c r="E551" s="29" t="s">
        <v>11</v>
      </c>
      <c r="F551" s="30"/>
      <c r="G551" s="64">
        <v>17.97</v>
      </c>
      <c r="H551" s="29" t="s">
        <v>64</v>
      </c>
      <c r="I551" s="29"/>
      <c r="J551" s="29"/>
      <c r="K551" s="29"/>
      <c r="L551" s="29"/>
      <c r="M551" s="64">
        <v>1.6173</v>
      </c>
    </row>
    <row r="552" spans="1:13" ht="18.75" customHeight="1">
      <c r="A552" s="37"/>
      <c r="B552" s="38"/>
      <c r="C552" s="149" t="s">
        <v>12</v>
      </c>
      <c r="D552" s="149"/>
      <c r="E552" s="39"/>
      <c r="F552" s="40"/>
      <c r="G552" s="42"/>
      <c r="H552" s="42"/>
      <c r="I552" s="65">
        <v>37.4</v>
      </c>
      <c r="J552" s="41"/>
      <c r="K552" s="42"/>
      <c r="L552" s="66">
        <v>1540</v>
      </c>
      <c r="M552" s="41"/>
    </row>
    <row r="553" spans="1:13" ht="42" customHeight="1">
      <c r="A553" s="58" t="s">
        <v>373</v>
      </c>
      <c r="B553" s="23" t="s">
        <v>374</v>
      </c>
      <c r="C553" s="145" t="s">
        <v>375</v>
      </c>
      <c r="D553" s="145"/>
      <c r="E553" s="23" t="s">
        <v>376</v>
      </c>
      <c r="F553" s="59">
        <v>0.5</v>
      </c>
      <c r="G553" s="60">
        <v>663.77</v>
      </c>
      <c r="H553" s="24"/>
      <c r="I553" s="24"/>
      <c r="J553" s="55" t="s">
        <v>377</v>
      </c>
      <c r="K553" s="24"/>
      <c r="L553" s="24"/>
      <c r="M553" s="54"/>
    </row>
    <row r="554" spans="1:13" ht="18.75" customHeight="1">
      <c r="A554" s="27"/>
      <c r="B554" s="28"/>
      <c r="C554" s="147" t="s">
        <v>24</v>
      </c>
      <c r="D554" s="147"/>
      <c r="E554" s="29" t="s">
        <v>10</v>
      </c>
      <c r="F554" s="30"/>
      <c r="G554" s="61">
        <v>172.35</v>
      </c>
      <c r="H554" s="62">
        <v>1</v>
      </c>
      <c r="I554" s="61">
        <v>86.18</v>
      </c>
      <c r="J554" s="29"/>
      <c r="K554" s="63">
        <v>41.37</v>
      </c>
      <c r="L554" s="67">
        <v>3565</v>
      </c>
      <c r="M554" s="51"/>
    </row>
    <row r="555" spans="1:13" ht="18.75" customHeight="1">
      <c r="A555" s="27"/>
      <c r="B555" s="28"/>
      <c r="C555" s="147" t="s">
        <v>6</v>
      </c>
      <c r="D555" s="147"/>
      <c r="E555" s="29"/>
      <c r="F555" s="30"/>
      <c r="G555" s="61">
        <v>491.42</v>
      </c>
      <c r="H555" s="62">
        <v>1</v>
      </c>
      <c r="I555" s="61">
        <v>245.71</v>
      </c>
      <c r="J555" s="29"/>
      <c r="K555" s="63">
        <v>5.25</v>
      </c>
      <c r="L555" s="67">
        <v>1290</v>
      </c>
      <c r="M555" s="51"/>
    </row>
    <row r="556" spans="1:13" ht="18.75" customHeight="1">
      <c r="A556" s="27"/>
      <c r="B556" s="28"/>
      <c r="C556" s="147" t="s">
        <v>25</v>
      </c>
      <c r="D556" s="147"/>
      <c r="E556" s="29"/>
      <c r="F556" s="30"/>
      <c r="G556" s="61">
        <v>49</v>
      </c>
      <c r="H556" s="62">
        <v>1</v>
      </c>
      <c r="I556" s="61">
        <v>24.5</v>
      </c>
      <c r="J556" s="29"/>
      <c r="K556" s="63">
        <v>41.37</v>
      </c>
      <c r="L556" s="67">
        <v>1014</v>
      </c>
      <c r="M556" s="51"/>
    </row>
    <row r="557" spans="1:13" ht="28.5" customHeight="1">
      <c r="A557" s="32"/>
      <c r="B557" s="57" t="s">
        <v>377</v>
      </c>
      <c r="C557" s="148" t="s">
        <v>378</v>
      </c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</row>
    <row r="558" spans="1:13" ht="18.75" customHeight="1">
      <c r="A558" s="27"/>
      <c r="B558" s="28"/>
      <c r="C558" s="147" t="s">
        <v>8</v>
      </c>
      <c r="D558" s="147"/>
      <c r="E558" s="34" t="s">
        <v>13</v>
      </c>
      <c r="F558" s="30"/>
      <c r="G558" s="35"/>
      <c r="H558" s="29" t="s">
        <v>292</v>
      </c>
      <c r="I558" s="61">
        <v>114</v>
      </c>
      <c r="J558" s="29"/>
      <c r="K558" s="29"/>
      <c r="L558" s="67">
        <v>4716</v>
      </c>
      <c r="M558" s="52"/>
    </row>
    <row r="559" spans="1:13" ht="18.75" customHeight="1">
      <c r="A559" s="27"/>
      <c r="B559" s="28"/>
      <c r="C559" s="147" t="s">
        <v>9</v>
      </c>
      <c r="D559" s="147"/>
      <c r="E559" s="34" t="s">
        <v>13</v>
      </c>
      <c r="F559" s="30"/>
      <c r="G559" s="35"/>
      <c r="H559" s="29" t="s">
        <v>293</v>
      </c>
      <c r="I559" s="61">
        <v>65.3</v>
      </c>
      <c r="J559" s="29"/>
      <c r="K559" s="29"/>
      <c r="L559" s="67">
        <v>2702</v>
      </c>
      <c r="M559" s="52"/>
    </row>
    <row r="560" spans="1:13" ht="18.75" customHeight="1">
      <c r="A560" s="27"/>
      <c r="B560" s="28"/>
      <c r="C560" s="147" t="s">
        <v>63</v>
      </c>
      <c r="D560" s="147"/>
      <c r="E560" s="29" t="s">
        <v>11</v>
      </c>
      <c r="F560" s="30"/>
      <c r="G560" s="64">
        <v>19.7</v>
      </c>
      <c r="H560" s="29" t="s">
        <v>64</v>
      </c>
      <c r="I560" s="29"/>
      <c r="J560" s="29"/>
      <c r="K560" s="29"/>
      <c r="L560" s="29"/>
      <c r="M560" s="64">
        <v>9.85</v>
      </c>
    </row>
    <row r="561" spans="1:13" ht="18.75" customHeight="1">
      <c r="A561" s="37"/>
      <c r="B561" s="38"/>
      <c r="C561" s="149" t="s">
        <v>12</v>
      </c>
      <c r="D561" s="149"/>
      <c r="E561" s="39"/>
      <c r="F561" s="40"/>
      <c r="G561" s="42"/>
      <c r="H561" s="42"/>
      <c r="I561" s="65">
        <v>511.19</v>
      </c>
      <c r="J561" s="41"/>
      <c r="K561" s="42"/>
      <c r="L561" s="66">
        <v>12273</v>
      </c>
      <c r="M561" s="41"/>
    </row>
    <row r="562" spans="1:13" ht="42" customHeight="1">
      <c r="A562" s="58" t="s">
        <v>379</v>
      </c>
      <c r="B562" s="23" t="s">
        <v>380</v>
      </c>
      <c r="C562" s="145" t="s">
        <v>381</v>
      </c>
      <c r="D562" s="145"/>
      <c r="E562" s="23" t="s">
        <v>365</v>
      </c>
      <c r="F562" s="80">
        <v>1</v>
      </c>
      <c r="G562" s="60">
        <v>284.18</v>
      </c>
      <c r="H562" s="24"/>
      <c r="I562" s="24"/>
      <c r="J562" s="55" t="s">
        <v>382</v>
      </c>
      <c r="K562" s="24"/>
      <c r="L562" s="24"/>
      <c r="M562" s="54"/>
    </row>
    <row r="563" spans="1:13" ht="18.75" customHeight="1">
      <c r="A563" s="27"/>
      <c r="B563" s="28"/>
      <c r="C563" s="147" t="s">
        <v>24</v>
      </c>
      <c r="D563" s="147"/>
      <c r="E563" s="29" t="s">
        <v>10</v>
      </c>
      <c r="F563" s="30"/>
      <c r="G563" s="61">
        <v>214.77</v>
      </c>
      <c r="H563" s="64">
        <v>1.2</v>
      </c>
      <c r="I563" s="61">
        <v>257.72</v>
      </c>
      <c r="J563" s="29"/>
      <c r="K563" s="63">
        <v>41.37</v>
      </c>
      <c r="L563" s="67">
        <v>10662</v>
      </c>
      <c r="M563" s="51"/>
    </row>
    <row r="564" spans="1:13" ht="18.75" customHeight="1">
      <c r="A564" s="27"/>
      <c r="B564" s="28"/>
      <c r="C564" s="147" t="s">
        <v>6</v>
      </c>
      <c r="D564" s="147"/>
      <c r="E564" s="29"/>
      <c r="F564" s="30"/>
      <c r="G564" s="61">
        <v>47.51</v>
      </c>
      <c r="H564" s="64">
        <v>1.2</v>
      </c>
      <c r="I564" s="61">
        <v>57.01</v>
      </c>
      <c r="J564" s="29"/>
      <c r="K564" s="63">
        <v>6.53</v>
      </c>
      <c r="L564" s="62">
        <v>372</v>
      </c>
      <c r="M564" s="51"/>
    </row>
    <row r="565" spans="1:13" ht="18.75" customHeight="1">
      <c r="A565" s="27"/>
      <c r="B565" s="28"/>
      <c r="C565" s="147" t="s">
        <v>25</v>
      </c>
      <c r="D565" s="147"/>
      <c r="E565" s="29"/>
      <c r="F565" s="30"/>
      <c r="G565" s="61">
        <v>1.46</v>
      </c>
      <c r="H565" s="64">
        <v>1.2</v>
      </c>
      <c r="I565" s="61">
        <v>1.75</v>
      </c>
      <c r="J565" s="29"/>
      <c r="K565" s="63">
        <v>41.37</v>
      </c>
      <c r="L565" s="62">
        <v>72</v>
      </c>
      <c r="M565" s="51"/>
    </row>
    <row r="566" spans="1:13" ht="18.75" customHeight="1">
      <c r="A566" s="27"/>
      <c r="B566" s="28"/>
      <c r="C566" s="147" t="s">
        <v>7</v>
      </c>
      <c r="D566" s="147"/>
      <c r="E566" s="29"/>
      <c r="F566" s="30"/>
      <c r="G566" s="61">
        <v>21.9</v>
      </c>
      <c r="H566" s="62">
        <v>1</v>
      </c>
      <c r="I566" s="61">
        <v>21.9</v>
      </c>
      <c r="J566" s="29"/>
      <c r="K566" s="63">
        <v>3.7</v>
      </c>
      <c r="L566" s="62">
        <v>81</v>
      </c>
      <c r="M566" s="52"/>
    </row>
    <row r="567" spans="1:13" ht="28.5" customHeight="1">
      <c r="A567" s="25"/>
      <c r="B567" s="31" t="s">
        <v>90</v>
      </c>
      <c r="C567" s="150" t="s">
        <v>91</v>
      </c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</row>
    <row r="568" spans="1:13" ht="28.5" customHeight="1">
      <c r="A568" s="32"/>
      <c r="B568" s="57" t="s">
        <v>382</v>
      </c>
      <c r="C568" s="148" t="s">
        <v>383</v>
      </c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</row>
    <row r="569" spans="1:13" ht="18.75" customHeight="1">
      <c r="A569" s="27"/>
      <c r="B569" s="28"/>
      <c r="C569" s="147" t="s">
        <v>8</v>
      </c>
      <c r="D569" s="147"/>
      <c r="E569" s="34" t="s">
        <v>13</v>
      </c>
      <c r="F569" s="30"/>
      <c r="G569" s="35"/>
      <c r="H569" s="29" t="s">
        <v>384</v>
      </c>
      <c r="I569" s="61">
        <v>251.69</v>
      </c>
      <c r="J569" s="29"/>
      <c r="K569" s="29"/>
      <c r="L569" s="67">
        <v>10412</v>
      </c>
      <c r="M569" s="52"/>
    </row>
    <row r="570" spans="1:13" ht="18.75" customHeight="1">
      <c r="A570" s="27"/>
      <c r="B570" s="28"/>
      <c r="C570" s="147" t="s">
        <v>9</v>
      </c>
      <c r="D570" s="147"/>
      <c r="E570" s="34" t="s">
        <v>13</v>
      </c>
      <c r="F570" s="30"/>
      <c r="G570" s="35"/>
      <c r="H570" s="29" t="s">
        <v>385</v>
      </c>
      <c r="I570" s="61">
        <v>132.33</v>
      </c>
      <c r="J570" s="29"/>
      <c r="K570" s="29"/>
      <c r="L570" s="67">
        <v>5474</v>
      </c>
      <c r="M570" s="52"/>
    </row>
    <row r="571" spans="1:13" ht="18.75" customHeight="1">
      <c r="A571" s="27"/>
      <c r="B571" s="28"/>
      <c r="C571" s="147" t="s">
        <v>63</v>
      </c>
      <c r="D571" s="147"/>
      <c r="E571" s="29" t="s">
        <v>11</v>
      </c>
      <c r="F571" s="30"/>
      <c r="G571" s="64">
        <v>19.13</v>
      </c>
      <c r="H571" s="29" t="s">
        <v>386</v>
      </c>
      <c r="I571" s="29"/>
      <c r="J571" s="29"/>
      <c r="K571" s="29"/>
      <c r="L571" s="29"/>
      <c r="M571" s="64">
        <v>22.956</v>
      </c>
    </row>
    <row r="572" spans="1:13" ht="18.75" customHeight="1">
      <c r="A572" s="37"/>
      <c r="B572" s="38"/>
      <c r="C572" s="149" t="s">
        <v>12</v>
      </c>
      <c r="D572" s="149"/>
      <c r="E572" s="39"/>
      <c r="F572" s="40"/>
      <c r="G572" s="42"/>
      <c r="H572" s="42"/>
      <c r="I572" s="65">
        <v>720.65</v>
      </c>
      <c r="J572" s="41"/>
      <c r="K572" s="42"/>
      <c r="L572" s="66">
        <v>27001</v>
      </c>
      <c r="M572" s="41"/>
    </row>
    <row r="573" spans="1:13" ht="42" customHeight="1">
      <c r="A573" s="58" t="s">
        <v>49</v>
      </c>
      <c r="B573" s="23" t="s">
        <v>387</v>
      </c>
      <c r="C573" s="145" t="s">
        <v>388</v>
      </c>
      <c r="D573" s="145"/>
      <c r="E573" s="23" t="s">
        <v>389</v>
      </c>
      <c r="F573" s="59">
        <v>10.2</v>
      </c>
      <c r="G573" s="60">
        <v>21.08</v>
      </c>
      <c r="H573" s="24"/>
      <c r="I573" s="60">
        <v>215.02</v>
      </c>
      <c r="J573" s="55" t="s">
        <v>382</v>
      </c>
      <c r="K573" s="36"/>
      <c r="L573" s="80">
        <v>796</v>
      </c>
      <c r="M573" s="54"/>
    </row>
    <row r="574" spans="1:13" ht="18.75" customHeight="1">
      <c r="A574" s="25"/>
      <c r="B574" s="26"/>
      <c r="C574" s="146" t="s">
        <v>390</v>
      </c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</row>
    <row r="575" spans="1:13" ht="18.75" customHeight="1">
      <c r="A575" s="27"/>
      <c r="B575" s="28"/>
      <c r="C575" s="147" t="s">
        <v>7</v>
      </c>
      <c r="D575" s="147"/>
      <c r="E575" s="29"/>
      <c r="F575" s="30"/>
      <c r="G575" s="61">
        <v>21.08</v>
      </c>
      <c r="H575" s="62">
        <v>1</v>
      </c>
      <c r="I575" s="61">
        <v>215.02</v>
      </c>
      <c r="J575" s="29"/>
      <c r="K575" s="63">
        <v>3.7</v>
      </c>
      <c r="L575" s="62">
        <v>796</v>
      </c>
      <c r="M575" s="29"/>
    </row>
    <row r="576" spans="1:13" ht="28.5" customHeight="1">
      <c r="A576" s="32"/>
      <c r="B576" s="57" t="s">
        <v>382</v>
      </c>
      <c r="C576" s="148" t="s">
        <v>383</v>
      </c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</row>
    <row r="577" spans="1:13" ht="18.75" customHeight="1">
      <c r="A577" s="37"/>
      <c r="B577" s="38"/>
      <c r="C577" s="149" t="s">
        <v>12</v>
      </c>
      <c r="D577" s="149"/>
      <c r="E577" s="39"/>
      <c r="F577" s="40"/>
      <c r="G577" s="42"/>
      <c r="H577" s="42"/>
      <c r="I577" s="65">
        <v>215.02</v>
      </c>
      <c r="J577" s="41"/>
      <c r="K577" s="42"/>
      <c r="L577" s="79">
        <v>796</v>
      </c>
      <c r="M577" s="41"/>
    </row>
    <row r="578" spans="1:13" ht="54.75" customHeight="1">
      <c r="A578" s="58" t="s">
        <v>391</v>
      </c>
      <c r="B578" s="23" t="s">
        <v>392</v>
      </c>
      <c r="C578" s="145" t="s">
        <v>393</v>
      </c>
      <c r="D578" s="145"/>
      <c r="E578" s="23" t="s">
        <v>365</v>
      </c>
      <c r="F578" s="80">
        <v>1</v>
      </c>
      <c r="G578" s="60">
        <v>101.98</v>
      </c>
      <c r="H578" s="24"/>
      <c r="I578" s="24"/>
      <c r="J578" s="55" t="s">
        <v>382</v>
      </c>
      <c r="K578" s="24"/>
      <c r="L578" s="24"/>
      <c r="M578" s="54"/>
    </row>
    <row r="579" spans="1:13" ht="18.75" customHeight="1">
      <c r="A579" s="27"/>
      <c r="B579" s="28"/>
      <c r="C579" s="147" t="s">
        <v>24</v>
      </c>
      <c r="D579" s="147"/>
      <c r="E579" s="29" t="s">
        <v>10</v>
      </c>
      <c r="F579" s="30"/>
      <c r="G579" s="61">
        <v>70.95</v>
      </c>
      <c r="H579" s="64">
        <v>1.2</v>
      </c>
      <c r="I579" s="61">
        <v>85.14</v>
      </c>
      <c r="J579" s="29"/>
      <c r="K579" s="63">
        <v>41.37</v>
      </c>
      <c r="L579" s="67">
        <v>3522</v>
      </c>
      <c r="M579" s="51"/>
    </row>
    <row r="580" spans="1:13" ht="18.75" customHeight="1">
      <c r="A580" s="27"/>
      <c r="B580" s="28"/>
      <c r="C580" s="147" t="s">
        <v>6</v>
      </c>
      <c r="D580" s="147"/>
      <c r="E580" s="29"/>
      <c r="F580" s="30"/>
      <c r="G580" s="61">
        <v>7.05</v>
      </c>
      <c r="H580" s="64">
        <v>1.2</v>
      </c>
      <c r="I580" s="61">
        <v>8.46</v>
      </c>
      <c r="J580" s="29"/>
      <c r="K580" s="63">
        <v>6.53</v>
      </c>
      <c r="L580" s="62">
        <v>55</v>
      </c>
      <c r="M580" s="51"/>
    </row>
    <row r="581" spans="1:13" ht="18.75" customHeight="1">
      <c r="A581" s="27"/>
      <c r="B581" s="28"/>
      <c r="C581" s="147" t="s">
        <v>25</v>
      </c>
      <c r="D581" s="147"/>
      <c r="E581" s="29"/>
      <c r="F581" s="30"/>
      <c r="G581" s="61">
        <v>0.49</v>
      </c>
      <c r="H581" s="64">
        <v>1.2</v>
      </c>
      <c r="I581" s="61">
        <v>0.59</v>
      </c>
      <c r="J581" s="29"/>
      <c r="K581" s="63">
        <v>41.37</v>
      </c>
      <c r="L581" s="62">
        <v>24</v>
      </c>
      <c r="M581" s="51"/>
    </row>
    <row r="582" spans="1:13" ht="18.75" customHeight="1">
      <c r="A582" s="27"/>
      <c r="B582" s="28"/>
      <c r="C582" s="147" t="s">
        <v>7</v>
      </c>
      <c r="D582" s="147"/>
      <c r="E582" s="29"/>
      <c r="F582" s="30"/>
      <c r="G582" s="61">
        <v>23.98</v>
      </c>
      <c r="H582" s="62">
        <v>1</v>
      </c>
      <c r="I582" s="61">
        <v>23.98</v>
      </c>
      <c r="J582" s="29"/>
      <c r="K582" s="63">
        <v>3.7</v>
      </c>
      <c r="L582" s="62">
        <v>89</v>
      </c>
      <c r="M582" s="52"/>
    </row>
    <row r="583" spans="1:13" ht="28.5" customHeight="1">
      <c r="A583" s="25"/>
      <c r="B583" s="31" t="s">
        <v>90</v>
      </c>
      <c r="C583" s="150" t="s">
        <v>91</v>
      </c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</row>
    <row r="584" spans="1:13" ht="28.5" customHeight="1">
      <c r="A584" s="32"/>
      <c r="B584" s="57" t="s">
        <v>382</v>
      </c>
      <c r="C584" s="148" t="s">
        <v>383</v>
      </c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</row>
    <row r="585" spans="1:13" ht="18.75" customHeight="1">
      <c r="A585" s="27"/>
      <c r="B585" s="28"/>
      <c r="C585" s="147" t="s">
        <v>8</v>
      </c>
      <c r="D585" s="147"/>
      <c r="E585" s="34" t="s">
        <v>13</v>
      </c>
      <c r="F585" s="30"/>
      <c r="G585" s="35"/>
      <c r="H585" s="29" t="s">
        <v>384</v>
      </c>
      <c r="I585" s="61">
        <v>83.16</v>
      </c>
      <c r="J585" s="29"/>
      <c r="K585" s="29"/>
      <c r="L585" s="67">
        <v>3440</v>
      </c>
      <c r="M585" s="52"/>
    </row>
    <row r="586" spans="1:13" ht="18.75" customHeight="1">
      <c r="A586" s="27"/>
      <c r="B586" s="28"/>
      <c r="C586" s="147" t="s">
        <v>9</v>
      </c>
      <c r="D586" s="147"/>
      <c r="E586" s="34" t="s">
        <v>13</v>
      </c>
      <c r="F586" s="30"/>
      <c r="G586" s="35"/>
      <c r="H586" s="29" t="s">
        <v>385</v>
      </c>
      <c r="I586" s="61">
        <v>43.72</v>
      </c>
      <c r="J586" s="29"/>
      <c r="K586" s="29"/>
      <c r="L586" s="67">
        <v>1808</v>
      </c>
      <c r="M586" s="52"/>
    </row>
    <row r="587" spans="1:13" ht="18.75" customHeight="1">
      <c r="A587" s="27"/>
      <c r="B587" s="28"/>
      <c r="C587" s="147" t="s">
        <v>63</v>
      </c>
      <c r="D587" s="147"/>
      <c r="E587" s="29" t="s">
        <v>11</v>
      </c>
      <c r="F587" s="30"/>
      <c r="G587" s="64">
        <v>6.32</v>
      </c>
      <c r="H587" s="29" t="s">
        <v>386</v>
      </c>
      <c r="I587" s="29"/>
      <c r="J587" s="29"/>
      <c r="K587" s="29"/>
      <c r="L587" s="29"/>
      <c r="M587" s="64">
        <v>7.584</v>
      </c>
    </row>
    <row r="588" spans="1:13" ht="18.75" customHeight="1">
      <c r="A588" s="37"/>
      <c r="B588" s="38"/>
      <c r="C588" s="149" t="s">
        <v>12</v>
      </c>
      <c r="D588" s="149"/>
      <c r="E588" s="39"/>
      <c r="F588" s="40"/>
      <c r="G588" s="42"/>
      <c r="H588" s="42"/>
      <c r="I588" s="65">
        <v>244.46</v>
      </c>
      <c r="J588" s="41"/>
      <c r="K588" s="42"/>
      <c r="L588" s="66">
        <v>8914</v>
      </c>
      <c r="M588" s="41"/>
    </row>
    <row r="589" spans="1:13" ht="68.25" customHeight="1">
      <c r="A589" s="58" t="s">
        <v>394</v>
      </c>
      <c r="B589" s="23" t="s">
        <v>395</v>
      </c>
      <c r="C589" s="145" t="s">
        <v>396</v>
      </c>
      <c r="D589" s="145"/>
      <c r="E589" s="23" t="s">
        <v>397</v>
      </c>
      <c r="F589" s="59">
        <v>0.102</v>
      </c>
      <c r="G589" s="68">
        <v>12913.99</v>
      </c>
      <c r="H589" s="24"/>
      <c r="I589" s="68">
        <v>1317.23</v>
      </c>
      <c r="J589" s="55" t="s">
        <v>382</v>
      </c>
      <c r="K589" s="36"/>
      <c r="L589" s="78">
        <v>4874</v>
      </c>
      <c r="M589" s="54"/>
    </row>
    <row r="590" spans="1:13" ht="18.75" customHeight="1">
      <c r="A590" s="27"/>
      <c r="B590" s="28"/>
      <c r="C590" s="147" t="s">
        <v>7</v>
      </c>
      <c r="D590" s="147"/>
      <c r="E590" s="29"/>
      <c r="F590" s="30"/>
      <c r="G590" s="69">
        <v>12913.99</v>
      </c>
      <c r="H590" s="62">
        <v>1</v>
      </c>
      <c r="I590" s="69">
        <v>1317.23</v>
      </c>
      <c r="J590" s="29"/>
      <c r="K590" s="63">
        <v>3.7</v>
      </c>
      <c r="L590" s="67">
        <v>4874</v>
      </c>
      <c r="M590" s="29"/>
    </row>
    <row r="591" spans="1:13" ht="28.5" customHeight="1">
      <c r="A591" s="32"/>
      <c r="B591" s="57" t="s">
        <v>382</v>
      </c>
      <c r="C591" s="148" t="s">
        <v>383</v>
      </c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</row>
    <row r="592" spans="1:13" ht="18.75" customHeight="1">
      <c r="A592" s="37"/>
      <c r="B592" s="38"/>
      <c r="C592" s="149" t="s">
        <v>12</v>
      </c>
      <c r="D592" s="149"/>
      <c r="E592" s="39"/>
      <c r="F592" s="40"/>
      <c r="G592" s="42"/>
      <c r="H592" s="42"/>
      <c r="I592" s="70">
        <v>1317.23</v>
      </c>
      <c r="J592" s="41"/>
      <c r="K592" s="42"/>
      <c r="L592" s="66">
        <v>4874</v>
      </c>
      <c r="M592" s="41"/>
    </row>
    <row r="593" spans="1:13" ht="28.5" customHeight="1">
      <c r="A593" s="58" t="s">
        <v>398</v>
      </c>
      <c r="B593" s="23" t="s">
        <v>399</v>
      </c>
      <c r="C593" s="145" t="s">
        <v>400</v>
      </c>
      <c r="D593" s="145"/>
      <c r="E593" s="23" t="s">
        <v>401</v>
      </c>
      <c r="F593" s="80">
        <v>4</v>
      </c>
      <c r="G593" s="60">
        <v>21.28</v>
      </c>
      <c r="H593" s="24"/>
      <c r="I593" s="60">
        <v>85.12</v>
      </c>
      <c r="J593" s="55" t="s">
        <v>382</v>
      </c>
      <c r="K593" s="36"/>
      <c r="L593" s="80">
        <v>315</v>
      </c>
      <c r="M593" s="54"/>
    </row>
    <row r="594" spans="1:13" ht="18.75" customHeight="1">
      <c r="A594" s="27"/>
      <c r="B594" s="28"/>
      <c r="C594" s="147" t="s">
        <v>7</v>
      </c>
      <c r="D594" s="147"/>
      <c r="E594" s="29"/>
      <c r="F594" s="30"/>
      <c r="G594" s="61">
        <v>21.28</v>
      </c>
      <c r="H594" s="62">
        <v>1</v>
      </c>
      <c r="I594" s="61">
        <v>85.12</v>
      </c>
      <c r="J594" s="29"/>
      <c r="K594" s="63">
        <v>3.7</v>
      </c>
      <c r="L594" s="62">
        <v>315</v>
      </c>
      <c r="M594" s="29"/>
    </row>
    <row r="595" spans="1:13" ht="28.5" customHeight="1">
      <c r="A595" s="32"/>
      <c r="B595" s="57" t="s">
        <v>382</v>
      </c>
      <c r="C595" s="148" t="s">
        <v>383</v>
      </c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</row>
    <row r="596" spans="1:13" ht="18.75" customHeight="1">
      <c r="A596" s="37"/>
      <c r="B596" s="38"/>
      <c r="C596" s="149" t="s">
        <v>12</v>
      </c>
      <c r="D596" s="149"/>
      <c r="E596" s="39"/>
      <c r="F596" s="40"/>
      <c r="G596" s="42"/>
      <c r="H596" s="42"/>
      <c r="I596" s="65">
        <v>85.12</v>
      </c>
      <c r="J596" s="41"/>
      <c r="K596" s="42"/>
      <c r="L596" s="79">
        <v>315</v>
      </c>
      <c r="M596" s="41"/>
    </row>
    <row r="597" spans="1:13" ht="42" customHeight="1">
      <c r="A597" s="58" t="s">
        <v>402</v>
      </c>
      <c r="B597" s="23" t="s">
        <v>403</v>
      </c>
      <c r="C597" s="145" t="s">
        <v>404</v>
      </c>
      <c r="D597" s="145"/>
      <c r="E597" s="23" t="s">
        <v>372</v>
      </c>
      <c r="F597" s="59">
        <v>0.06</v>
      </c>
      <c r="G597" s="68">
        <v>1820.46</v>
      </c>
      <c r="H597" s="24"/>
      <c r="I597" s="24"/>
      <c r="J597" s="55" t="s">
        <v>382</v>
      </c>
      <c r="K597" s="24"/>
      <c r="L597" s="24"/>
      <c r="M597" s="54"/>
    </row>
    <row r="598" spans="1:13" ht="18.75" customHeight="1">
      <c r="A598" s="27"/>
      <c r="B598" s="28"/>
      <c r="C598" s="147" t="s">
        <v>24</v>
      </c>
      <c r="D598" s="147"/>
      <c r="E598" s="29" t="s">
        <v>10</v>
      </c>
      <c r="F598" s="30"/>
      <c r="G598" s="69">
        <v>1608.88</v>
      </c>
      <c r="H598" s="64">
        <v>1.2</v>
      </c>
      <c r="I598" s="61">
        <v>115.84</v>
      </c>
      <c r="J598" s="29"/>
      <c r="K598" s="63">
        <v>41.37</v>
      </c>
      <c r="L598" s="67">
        <v>4792</v>
      </c>
      <c r="M598" s="51"/>
    </row>
    <row r="599" spans="1:13" ht="18.75" customHeight="1">
      <c r="A599" s="27"/>
      <c r="B599" s="28"/>
      <c r="C599" s="147" t="s">
        <v>6</v>
      </c>
      <c r="D599" s="147"/>
      <c r="E599" s="29"/>
      <c r="F599" s="30"/>
      <c r="G599" s="61">
        <v>70.47</v>
      </c>
      <c r="H599" s="64">
        <v>1.2</v>
      </c>
      <c r="I599" s="61">
        <v>5.07</v>
      </c>
      <c r="J599" s="29"/>
      <c r="K599" s="63">
        <v>6.53</v>
      </c>
      <c r="L599" s="62">
        <v>33</v>
      </c>
      <c r="M599" s="51"/>
    </row>
    <row r="600" spans="1:13" ht="18.75" customHeight="1">
      <c r="A600" s="27"/>
      <c r="B600" s="28"/>
      <c r="C600" s="147" t="s">
        <v>25</v>
      </c>
      <c r="D600" s="147"/>
      <c r="E600" s="29"/>
      <c r="F600" s="30"/>
      <c r="G600" s="61">
        <v>4.86</v>
      </c>
      <c r="H600" s="64">
        <v>1.2</v>
      </c>
      <c r="I600" s="61">
        <v>0.35</v>
      </c>
      <c r="J600" s="29"/>
      <c r="K600" s="63">
        <v>41.37</v>
      </c>
      <c r="L600" s="62">
        <v>14</v>
      </c>
      <c r="M600" s="51"/>
    </row>
    <row r="601" spans="1:13" ht="18.75" customHeight="1">
      <c r="A601" s="27"/>
      <c r="B601" s="28"/>
      <c r="C601" s="147" t="s">
        <v>7</v>
      </c>
      <c r="D601" s="147"/>
      <c r="E601" s="29"/>
      <c r="F601" s="30"/>
      <c r="G601" s="61">
        <v>141.11</v>
      </c>
      <c r="H601" s="62">
        <v>1</v>
      </c>
      <c r="I601" s="61">
        <v>8.47</v>
      </c>
      <c r="J601" s="29"/>
      <c r="K601" s="63">
        <v>3.7</v>
      </c>
      <c r="L601" s="62">
        <v>31</v>
      </c>
      <c r="M601" s="52"/>
    </row>
    <row r="602" spans="1:13" ht="28.5" customHeight="1">
      <c r="A602" s="25"/>
      <c r="B602" s="31" t="s">
        <v>90</v>
      </c>
      <c r="C602" s="150" t="s">
        <v>91</v>
      </c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</row>
    <row r="603" spans="1:13" ht="28.5" customHeight="1">
      <c r="A603" s="32"/>
      <c r="B603" s="57" t="s">
        <v>382</v>
      </c>
      <c r="C603" s="148" t="s">
        <v>383</v>
      </c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</row>
    <row r="604" spans="1:13" ht="18.75" customHeight="1">
      <c r="A604" s="27"/>
      <c r="B604" s="28"/>
      <c r="C604" s="147" t="s">
        <v>8</v>
      </c>
      <c r="D604" s="147"/>
      <c r="E604" s="34" t="s">
        <v>13</v>
      </c>
      <c r="F604" s="30"/>
      <c r="G604" s="35"/>
      <c r="H604" s="29" t="s">
        <v>384</v>
      </c>
      <c r="I604" s="61">
        <v>112.7</v>
      </c>
      <c r="J604" s="29"/>
      <c r="K604" s="29"/>
      <c r="L604" s="67">
        <v>4662</v>
      </c>
      <c r="M604" s="52"/>
    </row>
    <row r="605" spans="1:13" ht="18.75" customHeight="1">
      <c r="A605" s="27"/>
      <c r="B605" s="28"/>
      <c r="C605" s="147" t="s">
        <v>9</v>
      </c>
      <c r="D605" s="147"/>
      <c r="E605" s="34" t="s">
        <v>13</v>
      </c>
      <c r="F605" s="30"/>
      <c r="G605" s="35"/>
      <c r="H605" s="29" t="s">
        <v>385</v>
      </c>
      <c r="I605" s="61">
        <v>59.26</v>
      </c>
      <c r="J605" s="29"/>
      <c r="K605" s="29"/>
      <c r="L605" s="67">
        <v>2451</v>
      </c>
      <c r="M605" s="52"/>
    </row>
    <row r="606" spans="1:13" ht="18.75" customHeight="1">
      <c r="A606" s="27"/>
      <c r="B606" s="28"/>
      <c r="C606" s="147" t="s">
        <v>63</v>
      </c>
      <c r="D606" s="147"/>
      <c r="E606" s="29" t="s">
        <v>11</v>
      </c>
      <c r="F606" s="30"/>
      <c r="G606" s="64">
        <v>135.5</v>
      </c>
      <c r="H606" s="29" t="s">
        <v>386</v>
      </c>
      <c r="I606" s="29"/>
      <c r="J606" s="29"/>
      <c r="K606" s="29"/>
      <c r="L606" s="29"/>
      <c r="M606" s="64">
        <v>9.756</v>
      </c>
    </row>
    <row r="607" spans="1:13" ht="18.75" customHeight="1">
      <c r="A607" s="37"/>
      <c r="B607" s="38"/>
      <c r="C607" s="149" t="s">
        <v>12</v>
      </c>
      <c r="D607" s="149"/>
      <c r="E607" s="39"/>
      <c r="F607" s="40"/>
      <c r="G607" s="42"/>
      <c r="H607" s="42"/>
      <c r="I607" s="65">
        <v>301.34</v>
      </c>
      <c r="J607" s="41"/>
      <c r="K607" s="42"/>
      <c r="L607" s="66">
        <v>11969</v>
      </c>
      <c r="M607" s="41"/>
    </row>
    <row r="608" spans="1:13" ht="42" customHeight="1">
      <c r="A608" s="58" t="s">
        <v>405</v>
      </c>
      <c r="B608" s="23" t="s">
        <v>406</v>
      </c>
      <c r="C608" s="145" t="s">
        <v>407</v>
      </c>
      <c r="D608" s="145"/>
      <c r="E608" s="23" t="s">
        <v>372</v>
      </c>
      <c r="F608" s="59">
        <v>0.03</v>
      </c>
      <c r="G608" s="68">
        <v>3945.73</v>
      </c>
      <c r="H608" s="24"/>
      <c r="I608" s="24"/>
      <c r="J608" s="55" t="s">
        <v>382</v>
      </c>
      <c r="K608" s="24"/>
      <c r="L608" s="24"/>
      <c r="M608" s="54"/>
    </row>
    <row r="609" spans="1:13" ht="18.75" customHeight="1">
      <c r="A609" s="27"/>
      <c r="B609" s="28"/>
      <c r="C609" s="147" t="s">
        <v>24</v>
      </c>
      <c r="D609" s="147"/>
      <c r="E609" s="29" t="s">
        <v>10</v>
      </c>
      <c r="F609" s="30"/>
      <c r="G609" s="69">
        <v>2541.84</v>
      </c>
      <c r="H609" s="64">
        <v>1.2</v>
      </c>
      <c r="I609" s="61">
        <v>91.51</v>
      </c>
      <c r="J609" s="29"/>
      <c r="K609" s="63">
        <v>41.37</v>
      </c>
      <c r="L609" s="67">
        <v>3786</v>
      </c>
      <c r="M609" s="51"/>
    </row>
    <row r="610" spans="1:13" ht="18.75" customHeight="1">
      <c r="A610" s="27"/>
      <c r="B610" s="28"/>
      <c r="C610" s="147" t="s">
        <v>6</v>
      </c>
      <c r="D610" s="147"/>
      <c r="E610" s="29"/>
      <c r="F610" s="30"/>
      <c r="G610" s="61">
        <v>241.95</v>
      </c>
      <c r="H610" s="64">
        <v>1.2</v>
      </c>
      <c r="I610" s="61">
        <v>8.71</v>
      </c>
      <c r="J610" s="29"/>
      <c r="K610" s="63">
        <v>6.53</v>
      </c>
      <c r="L610" s="62">
        <v>57</v>
      </c>
      <c r="M610" s="51"/>
    </row>
    <row r="611" spans="1:13" ht="18.75" customHeight="1">
      <c r="A611" s="27"/>
      <c r="B611" s="28"/>
      <c r="C611" s="147" t="s">
        <v>25</v>
      </c>
      <c r="D611" s="147"/>
      <c r="E611" s="29"/>
      <c r="F611" s="30"/>
      <c r="G611" s="61">
        <v>16.04</v>
      </c>
      <c r="H611" s="64">
        <v>1.2</v>
      </c>
      <c r="I611" s="61">
        <v>0.58</v>
      </c>
      <c r="J611" s="29"/>
      <c r="K611" s="63">
        <v>41.37</v>
      </c>
      <c r="L611" s="62">
        <v>24</v>
      </c>
      <c r="M611" s="51"/>
    </row>
    <row r="612" spans="1:13" ht="18.75" customHeight="1">
      <c r="A612" s="27"/>
      <c r="B612" s="28"/>
      <c r="C612" s="147" t="s">
        <v>7</v>
      </c>
      <c r="D612" s="147"/>
      <c r="E612" s="29"/>
      <c r="F612" s="30"/>
      <c r="G612" s="69">
        <v>1161.94</v>
      </c>
      <c r="H612" s="62">
        <v>1</v>
      </c>
      <c r="I612" s="61">
        <v>34.86</v>
      </c>
      <c r="J612" s="29"/>
      <c r="K612" s="63">
        <v>3.7</v>
      </c>
      <c r="L612" s="62">
        <v>129</v>
      </c>
      <c r="M612" s="52"/>
    </row>
    <row r="613" spans="1:13" ht="28.5" customHeight="1">
      <c r="A613" s="25"/>
      <c r="B613" s="31" t="s">
        <v>90</v>
      </c>
      <c r="C613" s="150" t="s">
        <v>91</v>
      </c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</row>
    <row r="614" spans="1:13" ht="28.5" customHeight="1">
      <c r="A614" s="32"/>
      <c r="B614" s="57" t="s">
        <v>382</v>
      </c>
      <c r="C614" s="148" t="s">
        <v>383</v>
      </c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</row>
    <row r="615" spans="1:13" ht="18.75" customHeight="1">
      <c r="A615" s="27"/>
      <c r="B615" s="28"/>
      <c r="C615" s="147" t="s">
        <v>8</v>
      </c>
      <c r="D615" s="147"/>
      <c r="E615" s="34" t="s">
        <v>13</v>
      </c>
      <c r="F615" s="30"/>
      <c r="G615" s="35"/>
      <c r="H615" s="29" t="s">
        <v>384</v>
      </c>
      <c r="I615" s="61">
        <v>89.33</v>
      </c>
      <c r="J615" s="29"/>
      <c r="K615" s="29"/>
      <c r="L615" s="67">
        <v>3696</v>
      </c>
      <c r="M615" s="52"/>
    </row>
    <row r="616" spans="1:13" ht="18.75" customHeight="1">
      <c r="A616" s="27"/>
      <c r="B616" s="28"/>
      <c r="C616" s="147" t="s">
        <v>9</v>
      </c>
      <c r="D616" s="147"/>
      <c r="E616" s="34" t="s">
        <v>13</v>
      </c>
      <c r="F616" s="30"/>
      <c r="G616" s="35"/>
      <c r="H616" s="29" t="s">
        <v>385</v>
      </c>
      <c r="I616" s="61">
        <v>46.97</v>
      </c>
      <c r="J616" s="29"/>
      <c r="K616" s="29"/>
      <c r="L616" s="67">
        <v>1943</v>
      </c>
      <c r="M616" s="52"/>
    </row>
    <row r="617" spans="1:13" ht="18.75" customHeight="1">
      <c r="A617" s="27"/>
      <c r="B617" s="28"/>
      <c r="C617" s="147" t="s">
        <v>63</v>
      </c>
      <c r="D617" s="147"/>
      <c r="E617" s="29" t="s">
        <v>11</v>
      </c>
      <c r="F617" s="30"/>
      <c r="G617" s="64">
        <v>214.59</v>
      </c>
      <c r="H617" s="29" t="s">
        <v>386</v>
      </c>
      <c r="I617" s="29"/>
      <c r="J617" s="29"/>
      <c r="K617" s="29"/>
      <c r="L617" s="29"/>
      <c r="M617" s="64">
        <v>7.72524</v>
      </c>
    </row>
    <row r="618" spans="1:13" ht="18.75" customHeight="1">
      <c r="A618" s="37"/>
      <c r="B618" s="38"/>
      <c r="C618" s="149" t="s">
        <v>12</v>
      </c>
      <c r="D618" s="149"/>
      <c r="E618" s="39"/>
      <c r="F618" s="40"/>
      <c r="G618" s="42"/>
      <c r="H618" s="42"/>
      <c r="I618" s="65">
        <v>271.38</v>
      </c>
      <c r="J618" s="41"/>
      <c r="K618" s="42"/>
      <c r="L618" s="66">
        <v>9611</v>
      </c>
      <c r="M618" s="41"/>
    </row>
    <row r="619" spans="1:13" ht="54.75" customHeight="1">
      <c r="A619" s="58" t="s">
        <v>408</v>
      </c>
      <c r="B619" s="23" t="s">
        <v>409</v>
      </c>
      <c r="C619" s="145" t="s">
        <v>410</v>
      </c>
      <c r="D619" s="145"/>
      <c r="E619" s="23" t="s">
        <v>401</v>
      </c>
      <c r="F619" s="80">
        <v>9</v>
      </c>
      <c r="G619" s="68">
        <v>1092.85</v>
      </c>
      <c r="H619" s="24"/>
      <c r="I619" s="68">
        <v>9835.65</v>
      </c>
      <c r="J619" s="55" t="s">
        <v>382</v>
      </c>
      <c r="K619" s="36"/>
      <c r="L619" s="78">
        <v>36392</v>
      </c>
      <c r="M619" s="54"/>
    </row>
    <row r="620" spans="1:13" ht="18.75" customHeight="1">
      <c r="A620" s="25"/>
      <c r="B620" s="26"/>
      <c r="C620" s="146" t="s">
        <v>411</v>
      </c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</row>
    <row r="621" spans="1:13" ht="18.75" customHeight="1">
      <c r="A621" s="27"/>
      <c r="B621" s="28"/>
      <c r="C621" s="147" t="s">
        <v>7</v>
      </c>
      <c r="D621" s="147"/>
      <c r="E621" s="29"/>
      <c r="F621" s="30"/>
      <c r="G621" s="69">
        <v>1092.85</v>
      </c>
      <c r="H621" s="62">
        <v>1</v>
      </c>
      <c r="I621" s="69">
        <v>9835.65</v>
      </c>
      <c r="J621" s="29"/>
      <c r="K621" s="63">
        <v>3.7</v>
      </c>
      <c r="L621" s="67">
        <v>36392</v>
      </c>
      <c r="M621" s="29"/>
    </row>
    <row r="622" spans="1:13" ht="28.5" customHeight="1">
      <c r="A622" s="32"/>
      <c r="B622" s="57" t="s">
        <v>382</v>
      </c>
      <c r="C622" s="148" t="s">
        <v>383</v>
      </c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</row>
    <row r="623" spans="1:13" ht="18.75" customHeight="1">
      <c r="A623" s="37"/>
      <c r="B623" s="38"/>
      <c r="C623" s="149" t="s">
        <v>12</v>
      </c>
      <c r="D623" s="149"/>
      <c r="E623" s="39"/>
      <c r="F623" s="40"/>
      <c r="G623" s="42"/>
      <c r="H623" s="42"/>
      <c r="I623" s="70">
        <v>9835.65</v>
      </c>
      <c r="J623" s="41"/>
      <c r="K623" s="42"/>
      <c r="L623" s="66">
        <v>36392</v>
      </c>
      <c r="M623" s="41"/>
    </row>
    <row r="624" spans="1:13" ht="28.5" customHeight="1">
      <c r="A624" s="58" t="s">
        <v>412</v>
      </c>
      <c r="B624" s="23" t="s">
        <v>413</v>
      </c>
      <c r="C624" s="145" t="s">
        <v>414</v>
      </c>
      <c r="D624" s="145"/>
      <c r="E624" s="23" t="s">
        <v>372</v>
      </c>
      <c r="F624" s="59">
        <v>0.05</v>
      </c>
      <c r="G624" s="60">
        <v>983.21</v>
      </c>
      <c r="H624" s="24"/>
      <c r="I624" s="24"/>
      <c r="J624" s="55" t="s">
        <v>415</v>
      </c>
      <c r="K624" s="24"/>
      <c r="L624" s="24"/>
      <c r="M624" s="54"/>
    </row>
    <row r="625" spans="1:13" ht="18.75" customHeight="1">
      <c r="A625" s="27"/>
      <c r="B625" s="28"/>
      <c r="C625" s="147" t="s">
        <v>24</v>
      </c>
      <c r="D625" s="147"/>
      <c r="E625" s="29" t="s">
        <v>10</v>
      </c>
      <c r="F625" s="30"/>
      <c r="G625" s="61">
        <v>262.21</v>
      </c>
      <c r="H625" s="62">
        <v>1</v>
      </c>
      <c r="I625" s="61">
        <v>13.11</v>
      </c>
      <c r="J625" s="29"/>
      <c r="K625" s="63">
        <v>41.37</v>
      </c>
      <c r="L625" s="62">
        <v>542</v>
      </c>
      <c r="M625" s="51"/>
    </row>
    <row r="626" spans="1:13" ht="18.75" customHeight="1">
      <c r="A626" s="27"/>
      <c r="B626" s="28"/>
      <c r="C626" s="147" t="s">
        <v>7</v>
      </c>
      <c r="D626" s="147"/>
      <c r="E626" s="29"/>
      <c r="F626" s="30"/>
      <c r="G626" s="61">
        <v>721</v>
      </c>
      <c r="H626" s="62">
        <v>1</v>
      </c>
      <c r="I626" s="61">
        <v>36.05</v>
      </c>
      <c r="J626" s="29"/>
      <c r="K626" s="63">
        <v>3.46</v>
      </c>
      <c r="L626" s="62">
        <v>125</v>
      </c>
      <c r="M626" s="52"/>
    </row>
    <row r="627" spans="1:13" ht="28.5" customHeight="1">
      <c r="A627" s="32"/>
      <c r="B627" s="57" t="s">
        <v>415</v>
      </c>
      <c r="C627" s="148" t="s">
        <v>416</v>
      </c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</row>
    <row r="628" spans="1:13" ht="18.75" customHeight="1">
      <c r="A628" s="27"/>
      <c r="B628" s="28"/>
      <c r="C628" s="147" t="s">
        <v>8</v>
      </c>
      <c r="D628" s="147"/>
      <c r="E628" s="34" t="s">
        <v>13</v>
      </c>
      <c r="F628" s="30"/>
      <c r="G628" s="35"/>
      <c r="H628" s="29" t="s">
        <v>231</v>
      </c>
      <c r="I628" s="61">
        <v>11.93</v>
      </c>
      <c r="J628" s="29"/>
      <c r="K628" s="29"/>
      <c r="L628" s="62">
        <v>493</v>
      </c>
      <c r="M628" s="52"/>
    </row>
    <row r="629" spans="1:13" ht="18.75" customHeight="1">
      <c r="A629" s="27"/>
      <c r="B629" s="28"/>
      <c r="C629" s="147" t="s">
        <v>9</v>
      </c>
      <c r="D629" s="147"/>
      <c r="E629" s="34" t="s">
        <v>13</v>
      </c>
      <c r="F629" s="30"/>
      <c r="G629" s="35"/>
      <c r="H629" s="29" t="s">
        <v>368</v>
      </c>
      <c r="I629" s="61">
        <v>6.29</v>
      </c>
      <c r="J629" s="29"/>
      <c r="K629" s="29"/>
      <c r="L629" s="62">
        <v>260</v>
      </c>
      <c r="M629" s="52"/>
    </row>
    <row r="630" spans="1:13" ht="18.75" customHeight="1">
      <c r="A630" s="27"/>
      <c r="B630" s="28"/>
      <c r="C630" s="147" t="s">
        <v>63</v>
      </c>
      <c r="D630" s="147"/>
      <c r="E630" s="29" t="s">
        <v>11</v>
      </c>
      <c r="F630" s="30"/>
      <c r="G630" s="64">
        <v>24.1</v>
      </c>
      <c r="H630" s="29" t="s">
        <v>64</v>
      </c>
      <c r="I630" s="29"/>
      <c r="J630" s="29"/>
      <c r="K630" s="29"/>
      <c r="L630" s="29"/>
      <c r="M630" s="64">
        <v>1.205</v>
      </c>
    </row>
    <row r="631" spans="1:13" ht="18.75" customHeight="1">
      <c r="A631" s="37"/>
      <c r="B631" s="38"/>
      <c r="C631" s="149" t="s">
        <v>12</v>
      </c>
      <c r="D631" s="149"/>
      <c r="E631" s="39"/>
      <c r="F631" s="40"/>
      <c r="G631" s="42"/>
      <c r="H631" s="42"/>
      <c r="I631" s="65">
        <v>67.38</v>
      </c>
      <c r="J631" s="41"/>
      <c r="K631" s="42"/>
      <c r="L631" s="66">
        <v>1420</v>
      </c>
      <c r="M631" s="41"/>
    </row>
    <row r="632" spans="1:13" ht="28.5" customHeight="1">
      <c r="A632" s="58" t="s">
        <v>417</v>
      </c>
      <c r="B632" s="23" t="s">
        <v>418</v>
      </c>
      <c r="C632" s="145" t="s">
        <v>419</v>
      </c>
      <c r="D632" s="145"/>
      <c r="E632" s="23" t="s">
        <v>401</v>
      </c>
      <c r="F632" s="73">
        <v>-5</v>
      </c>
      <c r="G632" s="60">
        <v>7.21</v>
      </c>
      <c r="H632" s="24"/>
      <c r="I632" s="72">
        <v>-36.05</v>
      </c>
      <c r="J632" s="55" t="s">
        <v>415</v>
      </c>
      <c r="K632" s="36"/>
      <c r="L632" s="73">
        <v>-125</v>
      </c>
      <c r="M632" s="54"/>
    </row>
    <row r="633" spans="1:13" ht="18.75" customHeight="1">
      <c r="A633" s="25"/>
      <c r="B633" s="26"/>
      <c r="C633" s="146" t="s">
        <v>420</v>
      </c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</row>
    <row r="634" spans="1:13" ht="18.75" customHeight="1">
      <c r="A634" s="27"/>
      <c r="B634" s="28"/>
      <c r="C634" s="147" t="s">
        <v>7</v>
      </c>
      <c r="D634" s="147"/>
      <c r="E634" s="29"/>
      <c r="F634" s="30"/>
      <c r="G634" s="61">
        <v>7.21</v>
      </c>
      <c r="H634" s="62">
        <v>1</v>
      </c>
      <c r="I634" s="74">
        <v>-36.05</v>
      </c>
      <c r="J634" s="29"/>
      <c r="K634" s="63">
        <v>3.46</v>
      </c>
      <c r="L634" s="75">
        <v>-125</v>
      </c>
      <c r="M634" s="29"/>
    </row>
    <row r="635" spans="1:13" ht="28.5" customHeight="1">
      <c r="A635" s="32"/>
      <c r="B635" s="57" t="s">
        <v>415</v>
      </c>
      <c r="C635" s="148" t="s">
        <v>416</v>
      </c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</row>
    <row r="636" spans="1:13" ht="18.75" customHeight="1">
      <c r="A636" s="37"/>
      <c r="B636" s="38"/>
      <c r="C636" s="149" t="s">
        <v>12</v>
      </c>
      <c r="D636" s="149"/>
      <c r="E636" s="39"/>
      <c r="F636" s="40"/>
      <c r="G636" s="42"/>
      <c r="H636" s="42"/>
      <c r="I636" s="76">
        <v>-36.05</v>
      </c>
      <c r="J636" s="41"/>
      <c r="K636" s="42"/>
      <c r="L636" s="77">
        <v>-125</v>
      </c>
      <c r="M636" s="41"/>
    </row>
    <row r="637" spans="1:13" ht="68.25" customHeight="1">
      <c r="A637" s="58" t="s">
        <v>421</v>
      </c>
      <c r="B637" s="23" t="s">
        <v>422</v>
      </c>
      <c r="C637" s="145" t="s">
        <v>423</v>
      </c>
      <c r="D637" s="145"/>
      <c r="E637" s="23" t="s">
        <v>401</v>
      </c>
      <c r="F637" s="80">
        <v>5</v>
      </c>
      <c r="G637" s="60">
        <v>80.92</v>
      </c>
      <c r="H637" s="24"/>
      <c r="I637" s="60">
        <v>404.6</v>
      </c>
      <c r="J637" s="55" t="s">
        <v>415</v>
      </c>
      <c r="K637" s="36"/>
      <c r="L637" s="78">
        <v>1400</v>
      </c>
      <c r="M637" s="54"/>
    </row>
    <row r="638" spans="1:13" ht="18.75" customHeight="1">
      <c r="A638" s="25"/>
      <c r="B638" s="26"/>
      <c r="C638" s="146" t="s">
        <v>424</v>
      </c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</row>
    <row r="639" spans="1:13" ht="18.75" customHeight="1">
      <c r="A639" s="27"/>
      <c r="B639" s="28"/>
      <c r="C639" s="147" t="s">
        <v>7</v>
      </c>
      <c r="D639" s="147"/>
      <c r="E639" s="29"/>
      <c r="F639" s="30"/>
      <c r="G639" s="61">
        <v>80.92</v>
      </c>
      <c r="H639" s="62">
        <v>1</v>
      </c>
      <c r="I639" s="61">
        <v>404.6</v>
      </c>
      <c r="J639" s="29"/>
      <c r="K639" s="63">
        <v>3.46</v>
      </c>
      <c r="L639" s="67">
        <v>1400</v>
      </c>
      <c r="M639" s="29"/>
    </row>
    <row r="640" spans="1:13" ht="28.5" customHeight="1">
      <c r="A640" s="32"/>
      <c r="B640" s="57" t="s">
        <v>415</v>
      </c>
      <c r="C640" s="148" t="s">
        <v>416</v>
      </c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</row>
    <row r="641" spans="1:13" ht="18.75" customHeight="1">
      <c r="A641" s="37"/>
      <c r="B641" s="38"/>
      <c r="C641" s="149" t="s">
        <v>12</v>
      </c>
      <c r="D641" s="149"/>
      <c r="E641" s="39"/>
      <c r="F641" s="40"/>
      <c r="G641" s="42"/>
      <c r="H641" s="42"/>
      <c r="I641" s="65">
        <v>404.6</v>
      </c>
      <c r="J641" s="41"/>
      <c r="K641" s="42"/>
      <c r="L641" s="66">
        <v>1400</v>
      </c>
      <c r="M641" s="41"/>
    </row>
    <row r="642" spans="1:13" ht="28.5" customHeight="1">
      <c r="A642" s="58" t="s">
        <v>425</v>
      </c>
      <c r="B642" s="23" t="s">
        <v>426</v>
      </c>
      <c r="C642" s="145" t="s">
        <v>427</v>
      </c>
      <c r="D642" s="145"/>
      <c r="E642" s="23" t="s">
        <v>372</v>
      </c>
      <c r="F642" s="59">
        <v>0.14</v>
      </c>
      <c r="G642" s="60">
        <v>849.21</v>
      </c>
      <c r="H642" s="24"/>
      <c r="I642" s="24"/>
      <c r="J642" s="55" t="s">
        <v>415</v>
      </c>
      <c r="K642" s="24"/>
      <c r="L642" s="24"/>
      <c r="M642" s="54"/>
    </row>
    <row r="643" spans="1:13" ht="18.75" customHeight="1">
      <c r="A643" s="27"/>
      <c r="B643" s="28"/>
      <c r="C643" s="147" t="s">
        <v>24</v>
      </c>
      <c r="D643" s="147"/>
      <c r="E643" s="29" t="s">
        <v>10</v>
      </c>
      <c r="F643" s="30"/>
      <c r="G643" s="61">
        <v>262.21</v>
      </c>
      <c r="H643" s="62">
        <v>1</v>
      </c>
      <c r="I643" s="61">
        <v>36.71</v>
      </c>
      <c r="J643" s="29"/>
      <c r="K643" s="63">
        <v>41.37</v>
      </c>
      <c r="L643" s="67">
        <v>1519</v>
      </c>
      <c r="M643" s="51"/>
    </row>
    <row r="644" spans="1:13" ht="18.75" customHeight="1">
      <c r="A644" s="27"/>
      <c r="B644" s="28"/>
      <c r="C644" s="147" t="s">
        <v>7</v>
      </c>
      <c r="D644" s="147"/>
      <c r="E644" s="29"/>
      <c r="F644" s="30"/>
      <c r="G644" s="61">
        <v>587</v>
      </c>
      <c r="H644" s="62">
        <v>1</v>
      </c>
      <c r="I644" s="61">
        <v>82.18</v>
      </c>
      <c r="J644" s="29"/>
      <c r="K644" s="63">
        <v>3.46</v>
      </c>
      <c r="L644" s="62">
        <v>284</v>
      </c>
      <c r="M644" s="52"/>
    </row>
    <row r="645" spans="1:13" ht="28.5" customHeight="1">
      <c r="A645" s="32"/>
      <c r="B645" s="57" t="s">
        <v>415</v>
      </c>
      <c r="C645" s="148" t="s">
        <v>416</v>
      </c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</row>
    <row r="646" spans="1:13" ht="18.75" customHeight="1">
      <c r="A646" s="27"/>
      <c r="B646" s="28"/>
      <c r="C646" s="147" t="s">
        <v>8</v>
      </c>
      <c r="D646" s="147"/>
      <c r="E646" s="34" t="s">
        <v>13</v>
      </c>
      <c r="F646" s="30"/>
      <c r="G646" s="35"/>
      <c r="H646" s="29" t="s">
        <v>231</v>
      </c>
      <c r="I646" s="61">
        <v>33.41</v>
      </c>
      <c r="J646" s="29"/>
      <c r="K646" s="29"/>
      <c r="L646" s="67">
        <v>1382</v>
      </c>
      <c r="M646" s="52"/>
    </row>
    <row r="647" spans="1:13" ht="18.75" customHeight="1">
      <c r="A647" s="27"/>
      <c r="B647" s="28"/>
      <c r="C647" s="147" t="s">
        <v>9</v>
      </c>
      <c r="D647" s="147"/>
      <c r="E647" s="34" t="s">
        <v>13</v>
      </c>
      <c r="F647" s="30"/>
      <c r="G647" s="35"/>
      <c r="H647" s="29" t="s">
        <v>368</v>
      </c>
      <c r="I647" s="61">
        <v>17.62</v>
      </c>
      <c r="J647" s="29"/>
      <c r="K647" s="29"/>
      <c r="L647" s="62">
        <v>729</v>
      </c>
      <c r="M647" s="52"/>
    </row>
    <row r="648" spans="1:13" ht="18.75" customHeight="1">
      <c r="A648" s="27"/>
      <c r="B648" s="28"/>
      <c r="C648" s="147" t="s">
        <v>63</v>
      </c>
      <c r="D648" s="147"/>
      <c r="E648" s="29" t="s">
        <v>11</v>
      </c>
      <c r="F648" s="30"/>
      <c r="G648" s="64">
        <v>24.1</v>
      </c>
      <c r="H648" s="29" t="s">
        <v>64</v>
      </c>
      <c r="I648" s="29"/>
      <c r="J648" s="29"/>
      <c r="K648" s="29"/>
      <c r="L648" s="29"/>
      <c r="M648" s="64">
        <v>3.374</v>
      </c>
    </row>
    <row r="649" spans="1:13" ht="18.75" customHeight="1">
      <c r="A649" s="37"/>
      <c r="B649" s="38"/>
      <c r="C649" s="149" t="s">
        <v>12</v>
      </c>
      <c r="D649" s="149"/>
      <c r="E649" s="39"/>
      <c r="F649" s="40"/>
      <c r="G649" s="42"/>
      <c r="H649" s="42"/>
      <c r="I649" s="65">
        <v>169.92</v>
      </c>
      <c r="J649" s="41"/>
      <c r="K649" s="42"/>
      <c r="L649" s="66">
        <v>3914</v>
      </c>
      <c r="M649" s="41"/>
    </row>
    <row r="650" spans="1:13" ht="42" customHeight="1">
      <c r="A650" s="58" t="s">
        <v>428</v>
      </c>
      <c r="B650" s="23" t="s">
        <v>429</v>
      </c>
      <c r="C650" s="145" t="s">
        <v>430</v>
      </c>
      <c r="D650" s="145"/>
      <c r="E650" s="23" t="s">
        <v>401</v>
      </c>
      <c r="F650" s="73">
        <v>-14</v>
      </c>
      <c r="G650" s="60">
        <v>5.87</v>
      </c>
      <c r="H650" s="24"/>
      <c r="I650" s="72">
        <v>-82.18</v>
      </c>
      <c r="J650" s="55" t="s">
        <v>415</v>
      </c>
      <c r="K650" s="36"/>
      <c r="L650" s="73">
        <v>-284</v>
      </c>
      <c r="M650" s="54"/>
    </row>
    <row r="651" spans="1:13" ht="18.75" customHeight="1">
      <c r="A651" s="25"/>
      <c r="B651" s="26"/>
      <c r="C651" s="146" t="s">
        <v>431</v>
      </c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</row>
    <row r="652" spans="1:13" ht="18.75" customHeight="1">
      <c r="A652" s="27"/>
      <c r="B652" s="28"/>
      <c r="C652" s="147" t="s">
        <v>7</v>
      </c>
      <c r="D652" s="147"/>
      <c r="E652" s="29"/>
      <c r="F652" s="30"/>
      <c r="G652" s="61">
        <v>5.87</v>
      </c>
      <c r="H652" s="62">
        <v>1</v>
      </c>
      <c r="I652" s="74">
        <v>-82.18</v>
      </c>
      <c r="J652" s="29"/>
      <c r="K652" s="63">
        <v>3.46</v>
      </c>
      <c r="L652" s="75">
        <v>-284</v>
      </c>
      <c r="M652" s="29"/>
    </row>
    <row r="653" spans="1:13" ht="28.5" customHeight="1">
      <c r="A653" s="32"/>
      <c r="B653" s="57" t="s">
        <v>415</v>
      </c>
      <c r="C653" s="148" t="s">
        <v>416</v>
      </c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</row>
    <row r="654" spans="1:13" ht="18.75" customHeight="1">
      <c r="A654" s="37"/>
      <c r="B654" s="38"/>
      <c r="C654" s="149" t="s">
        <v>12</v>
      </c>
      <c r="D654" s="149"/>
      <c r="E654" s="39"/>
      <c r="F654" s="40"/>
      <c r="G654" s="42"/>
      <c r="H654" s="42"/>
      <c r="I654" s="76">
        <v>-82.18</v>
      </c>
      <c r="J654" s="41"/>
      <c r="K654" s="42"/>
      <c r="L654" s="77">
        <v>-284</v>
      </c>
      <c r="M654" s="41"/>
    </row>
    <row r="655" spans="1:13" ht="68.25" customHeight="1">
      <c r="A655" s="58" t="s">
        <v>432</v>
      </c>
      <c r="B655" s="23" t="s">
        <v>422</v>
      </c>
      <c r="C655" s="145" t="s">
        <v>433</v>
      </c>
      <c r="D655" s="145"/>
      <c r="E655" s="23" t="s">
        <v>401</v>
      </c>
      <c r="F655" s="80">
        <v>14</v>
      </c>
      <c r="G655" s="60">
        <v>61.98</v>
      </c>
      <c r="H655" s="24"/>
      <c r="I655" s="60">
        <v>867.72</v>
      </c>
      <c r="J655" s="55" t="s">
        <v>415</v>
      </c>
      <c r="K655" s="36"/>
      <c r="L655" s="78">
        <v>3002</v>
      </c>
      <c r="M655" s="54"/>
    </row>
    <row r="656" spans="1:13" ht="18.75" customHeight="1">
      <c r="A656" s="25"/>
      <c r="B656" s="26"/>
      <c r="C656" s="146" t="s">
        <v>434</v>
      </c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</row>
    <row r="657" spans="1:13" ht="18.75" customHeight="1">
      <c r="A657" s="27"/>
      <c r="B657" s="28"/>
      <c r="C657" s="147" t="s">
        <v>7</v>
      </c>
      <c r="D657" s="147"/>
      <c r="E657" s="29"/>
      <c r="F657" s="30"/>
      <c r="G657" s="61">
        <v>61.98</v>
      </c>
      <c r="H657" s="62">
        <v>1</v>
      </c>
      <c r="I657" s="61">
        <v>867.72</v>
      </c>
      <c r="J657" s="29"/>
      <c r="K657" s="63">
        <v>3.46</v>
      </c>
      <c r="L657" s="67">
        <v>3002</v>
      </c>
      <c r="M657" s="29"/>
    </row>
    <row r="658" spans="1:13" ht="28.5" customHeight="1">
      <c r="A658" s="32"/>
      <c r="B658" s="57" t="s">
        <v>415</v>
      </c>
      <c r="C658" s="148" t="s">
        <v>416</v>
      </c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</row>
    <row r="659" spans="1:13" ht="18.75" customHeight="1">
      <c r="A659" s="37"/>
      <c r="B659" s="38"/>
      <c r="C659" s="149" t="s">
        <v>12</v>
      </c>
      <c r="D659" s="149"/>
      <c r="E659" s="39"/>
      <c r="F659" s="40"/>
      <c r="G659" s="42"/>
      <c r="H659" s="42"/>
      <c r="I659" s="65">
        <v>867.72</v>
      </c>
      <c r="J659" s="41"/>
      <c r="K659" s="42"/>
      <c r="L659" s="66">
        <v>3002</v>
      </c>
      <c r="M659" s="41"/>
    </row>
    <row r="660" spans="1:13" ht="18.75" customHeight="1">
      <c r="A660" s="142" t="s">
        <v>435</v>
      </c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3"/>
      <c r="M660" s="144"/>
    </row>
    <row r="661" spans="1:13" ht="42" customHeight="1">
      <c r="A661" s="58" t="s">
        <v>436</v>
      </c>
      <c r="B661" s="23" t="s">
        <v>437</v>
      </c>
      <c r="C661" s="145" t="s">
        <v>438</v>
      </c>
      <c r="D661" s="145"/>
      <c r="E661" s="23" t="s">
        <v>439</v>
      </c>
      <c r="F661" s="59">
        <v>0.02</v>
      </c>
      <c r="G661" s="68">
        <v>15187.26</v>
      </c>
      <c r="H661" s="24"/>
      <c r="I661" s="24"/>
      <c r="J661" s="55" t="s">
        <v>440</v>
      </c>
      <c r="K661" s="24"/>
      <c r="L661" s="24"/>
      <c r="M661" s="54"/>
    </row>
    <row r="662" spans="1:13" ht="18.75" customHeight="1">
      <c r="A662" s="27"/>
      <c r="B662" s="28"/>
      <c r="C662" s="147" t="s">
        <v>24</v>
      </c>
      <c r="D662" s="147"/>
      <c r="E662" s="29" t="s">
        <v>10</v>
      </c>
      <c r="F662" s="30"/>
      <c r="G662" s="69">
        <v>2081.34</v>
      </c>
      <c r="H662" s="62">
        <v>1</v>
      </c>
      <c r="I662" s="61">
        <v>41.63</v>
      </c>
      <c r="J662" s="29"/>
      <c r="K662" s="63">
        <v>41.37</v>
      </c>
      <c r="L662" s="67">
        <v>1722</v>
      </c>
      <c r="M662" s="51"/>
    </row>
    <row r="663" spans="1:13" ht="18.75" customHeight="1">
      <c r="A663" s="27"/>
      <c r="B663" s="28"/>
      <c r="C663" s="147" t="s">
        <v>6</v>
      </c>
      <c r="D663" s="147"/>
      <c r="E663" s="29"/>
      <c r="F663" s="30"/>
      <c r="G663" s="61">
        <v>88.83</v>
      </c>
      <c r="H663" s="62">
        <v>1</v>
      </c>
      <c r="I663" s="61">
        <v>1.78</v>
      </c>
      <c r="J663" s="29"/>
      <c r="K663" s="63">
        <v>7.05</v>
      </c>
      <c r="L663" s="62">
        <v>13</v>
      </c>
      <c r="M663" s="51"/>
    </row>
    <row r="664" spans="1:13" ht="18.75" customHeight="1">
      <c r="A664" s="27"/>
      <c r="B664" s="28"/>
      <c r="C664" s="147" t="s">
        <v>25</v>
      </c>
      <c r="D664" s="147"/>
      <c r="E664" s="29"/>
      <c r="F664" s="30"/>
      <c r="G664" s="61">
        <v>9.74</v>
      </c>
      <c r="H664" s="62">
        <v>1</v>
      </c>
      <c r="I664" s="61">
        <v>0.19</v>
      </c>
      <c r="J664" s="29"/>
      <c r="K664" s="63">
        <v>41.37</v>
      </c>
      <c r="L664" s="62">
        <v>8</v>
      </c>
      <c r="M664" s="51"/>
    </row>
    <row r="665" spans="1:13" ht="18.75" customHeight="1">
      <c r="A665" s="27"/>
      <c r="B665" s="28"/>
      <c r="C665" s="147" t="s">
        <v>7</v>
      </c>
      <c r="D665" s="147"/>
      <c r="E665" s="29"/>
      <c r="F665" s="30"/>
      <c r="G665" s="69">
        <v>13017.09</v>
      </c>
      <c r="H665" s="62">
        <v>1</v>
      </c>
      <c r="I665" s="61">
        <v>260.34</v>
      </c>
      <c r="J665" s="29"/>
      <c r="K665" s="63">
        <v>3.55</v>
      </c>
      <c r="L665" s="62">
        <v>924</v>
      </c>
      <c r="M665" s="52"/>
    </row>
    <row r="666" spans="1:13" ht="28.5" customHeight="1">
      <c r="A666" s="32"/>
      <c r="B666" s="57" t="s">
        <v>440</v>
      </c>
      <c r="C666" s="148" t="s">
        <v>441</v>
      </c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</row>
    <row r="667" spans="1:13" ht="18.75" customHeight="1">
      <c r="A667" s="27"/>
      <c r="B667" s="28"/>
      <c r="C667" s="147" t="s">
        <v>8</v>
      </c>
      <c r="D667" s="147"/>
      <c r="E667" s="34" t="s">
        <v>13</v>
      </c>
      <c r="F667" s="30"/>
      <c r="G667" s="35"/>
      <c r="H667" s="29" t="s">
        <v>292</v>
      </c>
      <c r="I667" s="61">
        <v>43.07</v>
      </c>
      <c r="J667" s="29"/>
      <c r="K667" s="29"/>
      <c r="L667" s="67">
        <v>1782</v>
      </c>
      <c r="M667" s="52"/>
    </row>
    <row r="668" spans="1:13" ht="18.75" customHeight="1">
      <c r="A668" s="27"/>
      <c r="B668" s="28"/>
      <c r="C668" s="147" t="s">
        <v>9</v>
      </c>
      <c r="D668" s="147"/>
      <c r="E668" s="34" t="s">
        <v>13</v>
      </c>
      <c r="F668" s="30"/>
      <c r="G668" s="35"/>
      <c r="H668" s="29" t="s">
        <v>169</v>
      </c>
      <c r="I668" s="61">
        <v>21.75</v>
      </c>
      <c r="J668" s="29"/>
      <c r="K668" s="29"/>
      <c r="L668" s="62">
        <v>900</v>
      </c>
      <c r="M668" s="52"/>
    </row>
    <row r="669" spans="1:13" ht="18.75" customHeight="1">
      <c r="A669" s="27"/>
      <c r="B669" s="28"/>
      <c r="C669" s="147" t="s">
        <v>63</v>
      </c>
      <c r="D669" s="147"/>
      <c r="E669" s="29" t="s">
        <v>11</v>
      </c>
      <c r="F669" s="30"/>
      <c r="G669" s="62">
        <v>192</v>
      </c>
      <c r="H669" s="29" t="s">
        <v>64</v>
      </c>
      <c r="I669" s="29"/>
      <c r="J669" s="29"/>
      <c r="K669" s="29"/>
      <c r="L669" s="29"/>
      <c r="M669" s="64">
        <v>3.84</v>
      </c>
    </row>
    <row r="670" spans="1:13" ht="18.75" customHeight="1">
      <c r="A670" s="37"/>
      <c r="B670" s="38"/>
      <c r="C670" s="149" t="s">
        <v>12</v>
      </c>
      <c r="D670" s="149"/>
      <c r="E670" s="39"/>
      <c r="F670" s="40"/>
      <c r="G670" s="42"/>
      <c r="H670" s="42"/>
      <c r="I670" s="65">
        <v>368.57</v>
      </c>
      <c r="J670" s="41"/>
      <c r="K670" s="42"/>
      <c r="L670" s="66">
        <v>5341</v>
      </c>
      <c r="M670" s="41"/>
    </row>
    <row r="671" spans="1:13" ht="28.5" customHeight="1">
      <c r="A671" s="58" t="s">
        <v>442</v>
      </c>
      <c r="B671" s="23" t="s">
        <v>443</v>
      </c>
      <c r="C671" s="145" t="s">
        <v>444</v>
      </c>
      <c r="D671" s="145"/>
      <c r="E671" s="23" t="s">
        <v>445</v>
      </c>
      <c r="F671" s="73">
        <v>-2</v>
      </c>
      <c r="G671" s="60">
        <v>118.81</v>
      </c>
      <c r="H671" s="24"/>
      <c r="I671" s="72">
        <v>-237.62</v>
      </c>
      <c r="J671" s="55" t="s">
        <v>440</v>
      </c>
      <c r="K671" s="36"/>
      <c r="L671" s="73">
        <v>-844</v>
      </c>
      <c r="M671" s="54"/>
    </row>
    <row r="672" spans="1:13" ht="18.75" customHeight="1">
      <c r="A672" s="25"/>
      <c r="B672" s="26"/>
      <c r="C672" s="146" t="s">
        <v>446</v>
      </c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</row>
    <row r="673" spans="1:13" ht="18.75" customHeight="1">
      <c r="A673" s="27"/>
      <c r="B673" s="28"/>
      <c r="C673" s="147" t="s">
        <v>7</v>
      </c>
      <c r="D673" s="147"/>
      <c r="E673" s="29"/>
      <c r="F673" s="30"/>
      <c r="G673" s="61">
        <v>118.81</v>
      </c>
      <c r="H673" s="62">
        <v>1</v>
      </c>
      <c r="I673" s="74">
        <v>-237.62</v>
      </c>
      <c r="J673" s="29"/>
      <c r="K673" s="63">
        <v>3.55</v>
      </c>
      <c r="L673" s="75">
        <v>-844</v>
      </c>
      <c r="M673" s="29"/>
    </row>
    <row r="674" spans="1:13" ht="28.5" customHeight="1">
      <c r="A674" s="32"/>
      <c r="B674" s="57" t="s">
        <v>440</v>
      </c>
      <c r="C674" s="148" t="s">
        <v>441</v>
      </c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</row>
    <row r="675" spans="1:13" ht="18.75" customHeight="1">
      <c r="A675" s="37"/>
      <c r="B675" s="38"/>
      <c r="C675" s="149" t="s">
        <v>12</v>
      </c>
      <c r="D675" s="149"/>
      <c r="E675" s="39"/>
      <c r="F675" s="40"/>
      <c r="G675" s="42"/>
      <c r="H675" s="42"/>
      <c r="I675" s="76">
        <v>-237.62</v>
      </c>
      <c r="J675" s="41"/>
      <c r="K675" s="42"/>
      <c r="L675" s="77">
        <v>-844</v>
      </c>
      <c r="M675" s="41"/>
    </row>
    <row r="676" spans="1:13" ht="54.75" customHeight="1">
      <c r="A676" s="58" t="s">
        <v>447</v>
      </c>
      <c r="B676" s="23" t="s">
        <v>448</v>
      </c>
      <c r="C676" s="145" t="s">
        <v>449</v>
      </c>
      <c r="D676" s="145"/>
      <c r="E676" s="23" t="s">
        <v>401</v>
      </c>
      <c r="F676" s="80">
        <v>2</v>
      </c>
      <c r="G676" s="60">
        <v>650.25</v>
      </c>
      <c r="H676" s="24"/>
      <c r="I676" s="68">
        <v>1300.5</v>
      </c>
      <c r="J676" s="55" t="s">
        <v>440</v>
      </c>
      <c r="K676" s="36"/>
      <c r="L676" s="78">
        <v>4617</v>
      </c>
      <c r="M676" s="54"/>
    </row>
    <row r="677" spans="1:13" ht="18.75" customHeight="1">
      <c r="A677" s="25"/>
      <c r="B677" s="26"/>
      <c r="C677" s="146" t="s">
        <v>450</v>
      </c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</row>
    <row r="678" spans="1:13" ht="18.75" customHeight="1">
      <c r="A678" s="27"/>
      <c r="B678" s="28"/>
      <c r="C678" s="147" t="s">
        <v>7</v>
      </c>
      <c r="D678" s="147"/>
      <c r="E678" s="29"/>
      <c r="F678" s="30"/>
      <c r="G678" s="61">
        <v>650.25</v>
      </c>
      <c r="H678" s="62">
        <v>1</v>
      </c>
      <c r="I678" s="69">
        <v>1300.5</v>
      </c>
      <c r="J678" s="29"/>
      <c r="K678" s="63">
        <v>3.55</v>
      </c>
      <c r="L678" s="67">
        <v>4617</v>
      </c>
      <c r="M678" s="29"/>
    </row>
    <row r="679" spans="1:13" ht="28.5" customHeight="1">
      <c r="A679" s="32"/>
      <c r="B679" s="57" t="s">
        <v>440</v>
      </c>
      <c r="C679" s="148" t="s">
        <v>441</v>
      </c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</row>
    <row r="680" spans="1:13" ht="18.75" customHeight="1">
      <c r="A680" s="37"/>
      <c r="B680" s="38"/>
      <c r="C680" s="149" t="s">
        <v>12</v>
      </c>
      <c r="D680" s="149"/>
      <c r="E680" s="39"/>
      <c r="F680" s="40"/>
      <c r="G680" s="42"/>
      <c r="H680" s="42"/>
      <c r="I680" s="70">
        <v>1300.5</v>
      </c>
      <c r="J680" s="41"/>
      <c r="K680" s="42"/>
      <c r="L680" s="66">
        <v>4617</v>
      </c>
      <c r="M680" s="41"/>
    </row>
    <row r="681" spans="1:13" ht="42" customHeight="1">
      <c r="A681" s="58" t="s">
        <v>451</v>
      </c>
      <c r="B681" s="23" t="s">
        <v>452</v>
      </c>
      <c r="C681" s="145" t="s">
        <v>453</v>
      </c>
      <c r="D681" s="145"/>
      <c r="E681" s="23" t="s">
        <v>401</v>
      </c>
      <c r="F681" s="80">
        <v>2</v>
      </c>
      <c r="G681" s="60">
        <v>131.98</v>
      </c>
      <c r="H681" s="24"/>
      <c r="I681" s="60">
        <v>263.96</v>
      </c>
      <c r="J681" s="55" t="s">
        <v>440</v>
      </c>
      <c r="K681" s="36"/>
      <c r="L681" s="80">
        <v>937</v>
      </c>
      <c r="M681" s="54"/>
    </row>
    <row r="682" spans="1:13" ht="18.75" customHeight="1">
      <c r="A682" s="27"/>
      <c r="B682" s="28"/>
      <c r="C682" s="147" t="s">
        <v>7</v>
      </c>
      <c r="D682" s="147"/>
      <c r="E682" s="29"/>
      <c r="F682" s="30"/>
      <c r="G682" s="61">
        <v>131.98</v>
      </c>
      <c r="H682" s="62">
        <v>1</v>
      </c>
      <c r="I682" s="61">
        <v>263.96</v>
      </c>
      <c r="J682" s="29"/>
      <c r="K682" s="63">
        <v>3.55</v>
      </c>
      <c r="L682" s="62">
        <v>937</v>
      </c>
      <c r="M682" s="29"/>
    </row>
    <row r="683" spans="1:13" ht="28.5" customHeight="1">
      <c r="A683" s="32"/>
      <c r="B683" s="57" t="s">
        <v>440</v>
      </c>
      <c r="C683" s="148" t="s">
        <v>441</v>
      </c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</row>
    <row r="684" spans="1:13" ht="18.75" customHeight="1">
      <c r="A684" s="37"/>
      <c r="B684" s="38"/>
      <c r="C684" s="149" t="s">
        <v>12</v>
      </c>
      <c r="D684" s="149"/>
      <c r="E684" s="39"/>
      <c r="F684" s="40"/>
      <c r="G684" s="42"/>
      <c r="H684" s="42"/>
      <c r="I684" s="65">
        <v>263.96</v>
      </c>
      <c r="J684" s="41"/>
      <c r="K684" s="42"/>
      <c r="L684" s="79">
        <v>937</v>
      </c>
      <c r="M684" s="41"/>
    </row>
    <row r="685" spans="1:13" ht="28.5" customHeight="1">
      <c r="A685" s="58" t="s">
        <v>454</v>
      </c>
      <c r="B685" s="23" t="s">
        <v>455</v>
      </c>
      <c r="C685" s="145" t="s">
        <v>456</v>
      </c>
      <c r="D685" s="145"/>
      <c r="E685" s="23" t="s">
        <v>372</v>
      </c>
      <c r="F685" s="59">
        <v>0.02</v>
      </c>
      <c r="G685" s="68">
        <v>17840.21</v>
      </c>
      <c r="H685" s="24"/>
      <c r="I685" s="24"/>
      <c r="J685" s="55" t="s">
        <v>440</v>
      </c>
      <c r="K685" s="24"/>
      <c r="L685" s="24"/>
      <c r="M685" s="54"/>
    </row>
    <row r="686" spans="1:13" ht="18.75" customHeight="1">
      <c r="A686" s="27"/>
      <c r="B686" s="28"/>
      <c r="C686" s="147" t="s">
        <v>24</v>
      </c>
      <c r="D686" s="147"/>
      <c r="E686" s="29" t="s">
        <v>10</v>
      </c>
      <c r="F686" s="30"/>
      <c r="G686" s="69">
        <v>2176</v>
      </c>
      <c r="H686" s="62">
        <v>1</v>
      </c>
      <c r="I686" s="61">
        <v>43.52</v>
      </c>
      <c r="J686" s="29"/>
      <c r="K686" s="63">
        <v>41.37</v>
      </c>
      <c r="L686" s="67">
        <v>1800</v>
      </c>
      <c r="M686" s="51"/>
    </row>
    <row r="687" spans="1:13" ht="18.75" customHeight="1">
      <c r="A687" s="27"/>
      <c r="B687" s="28"/>
      <c r="C687" s="147" t="s">
        <v>6</v>
      </c>
      <c r="D687" s="147"/>
      <c r="E687" s="29"/>
      <c r="F687" s="30"/>
      <c r="G687" s="61">
        <v>8.36</v>
      </c>
      <c r="H687" s="62">
        <v>1</v>
      </c>
      <c r="I687" s="61">
        <v>0.17</v>
      </c>
      <c r="J687" s="29"/>
      <c r="K687" s="63">
        <v>7.05</v>
      </c>
      <c r="L687" s="62">
        <v>1</v>
      </c>
      <c r="M687" s="51"/>
    </row>
    <row r="688" spans="1:13" ht="18.75" customHeight="1">
      <c r="A688" s="27"/>
      <c r="B688" s="28"/>
      <c r="C688" s="147" t="s">
        <v>7</v>
      </c>
      <c r="D688" s="147"/>
      <c r="E688" s="29"/>
      <c r="F688" s="30"/>
      <c r="G688" s="69">
        <v>15655.85</v>
      </c>
      <c r="H688" s="62">
        <v>1</v>
      </c>
      <c r="I688" s="61">
        <v>313.12</v>
      </c>
      <c r="J688" s="29"/>
      <c r="K688" s="63">
        <v>3.55</v>
      </c>
      <c r="L688" s="67">
        <v>1112</v>
      </c>
      <c r="M688" s="52"/>
    </row>
    <row r="689" spans="1:13" ht="28.5" customHeight="1">
      <c r="A689" s="32"/>
      <c r="B689" s="57" t="s">
        <v>440</v>
      </c>
      <c r="C689" s="148" t="s">
        <v>441</v>
      </c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</row>
    <row r="690" spans="1:13" ht="18.75" customHeight="1">
      <c r="A690" s="27"/>
      <c r="B690" s="28"/>
      <c r="C690" s="147" t="s">
        <v>8</v>
      </c>
      <c r="D690" s="147"/>
      <c r="E690" s="34" t="s">
        <v>13</v>
      </c>
      <c r="F690" s="30"/>
      <c r="G690" s="35"/>
      <c r="H690" s="29" t="s">
        <v>292</v>
      </c>
      <c r="I690" s="61">
        <v>44.83</v>
      </c>
      <c r="J690" s="29"/>
      <c r="K690" s="29"/>
      <c r="L690" s="67">
        <v>1854</v>
      </c>
      <c r="M690" s="52"/>
    </row>
    <row r="691" spans="1:13" ht="18.75" customHeight="1">
      <c r="A691" s="27"/>
      <c r="B691" s="28"/>
      <c r="C691" s="147" t="s">
        <v>9</v>
      </c>
      <c r="D691" s="147"/>
      <c r="E691" s="34" t="s">
        <v>13</v>
      </c>
      <c r="F691" s="30"/>
      <c r="G691" s="35"/>
      <c r="H691" s="29" t="s">
        <v>169</v>
      </c>
      <c r="I691" s="61">
        <v>22.63</v>
      </c>
      <c r="J691" s="29"/>
      <c r="K691" s="29"/>
      <c r="L691" s="62">
        <v>936</v>
      </c>
      <c r="M691" s="52"/>
    </row>
    <row r="692" spans="1:13" ht="18.75" customHeight="1">
      <c r="A692" s="27"/>
      <c r="B692" s="28"/>
      <c r="C692" s="147" t="s">
        <v>63</v>
      </c>
      <c r="D692" s="147"/>
      <c r="E692" s="29" t="s">
        <v>11</v>
      </c>
      <c r="F692" s="30"/>
      <c r="G692" s="62">
        <v>200</v>
      </c>
      <c r="H692" s="29" t="s">
        <v>64</v>
      </c>
      <c r="I692" s="29"/>
      <c r="J692" s="29"/>
      <c r="K692" s="29"/>
      <c r="L692" s="29"/>
      <c r="M692" s="62">
        <v>4</v>
      </c>
    </row>
    <row r="693" spans="1:13" ht="18.75" customHeight="1">
      <c r="A693" s="37"/>
      <c r="B693" s="38"/>
      <c r="C693" s="149" t="s">
        <v>12</v>
      </c>
      <c r="D693" s="149"/>
      <c r="E693" s="39"/>
      <c r="F693" s="40"/>
      <c r="G693" s="42"/>
      <c r="H693" s="42"/>
      <c r="I693" s="65">
        <v>424.27</v>
      </c>
      <c r="J693" s="41"/>
      <c r="K693" s="42"/>
      <c r="L693" s="66">
        <v>5703</v>
      </c>
      <c r="M693" s="41"/>
    </row>
    <row r="694" spans="1:13" ht="42" customHeight="1">
      <c r="A694" s="58" t="s">
        <v>457</v>
      </c>
      <c r="B694" s="23" t="s">
        <v>458</v>
      </c>
      <c r="C694" s="145" t="s">
        <v>459</v>
      </c>
      <c r="D694" s="145"/>
      <c r="E694" s="23" t="s">
        <v>401</v>
      </c>
      <c r="F694" s="73">
        <v>-2</v>
      </c>
      <c r="G694" s="60">
        <v>154.89</v>
      </c>
      <c r="H694" s="24"/>
      <c r="I694" s="72">
        <v>-309.78</v>
      </c>
      <c r="J694" s="55" t="s">
        <v>440</v>
      </c>
      <c r="K694" s="36"/>
      <c r="L694" s="73">
        <v>-1100</v>
      </c>
      <c r="M694" s="54"/>
    </row>
    <row r="695" spans="1:13" ht="18.75" customHeight="1">
      <c r="A695" s="25"/>
      <c r="B695" s="26"/>
      <c r="C695" s="146" t="s">
        <v>446</v>
      </c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</row>
    <row r="696" spans="1:13" ht="18.75" customHeight="1">
      <c r="A696" s="27"/>
      <c r="B696" s="28"/>
      <c r="C696" s="147" t="s">
        <v>7</v>
      </c>
      <c r="D696" s="147"/>
      <c r="E696" s="29"/>
      <c r="F696" s="30"/>
      <c r="G696" s="61">
        <v>154.89</v>
      </c>
      <c r="H696" s="62">
        <v>1</v>
      </c>
      <c r="I696" s="74">
        <v>-309.78</v>
      </c>
      <c r="J696" s="29"/>
      <c r="K696" s="63">
        <v>3.55</v>
      </c>
      <c r="L696" s="75">
        <v>-1100</v>
      </c>
      <c r="M696" s="29"/>
    </row>
    <row r="697" spans="1:13" ht="28.5" customHeight="1">
      <c r="A697" s="32"/>
      <c r="B697" s="57" t="s">
        <v>440</v>
      </c>
      <c r="C697" s="148" t="s">
        <v>441</v>
      </c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</row>
    <row r="698" spans="1:13" ht="18.75" customHeight="1">
      <c r="A698" s="37"/>
      <c r="B698" s="38"/>
      <c r="C698" s="149" t="s">
        <v>12</v>
      </c>
      <c r="D698" s="149"/>
      <c r="E698" s="39"/>
      <c r="F698" s="40"/>
      <c r="G698" s="42"/>
      <c r="H698" s="42"/>
      <c r="I698" s="76">
        <v>-309.78</v>
      </c>
      <c r="J698" s="41"/>
      <c r="K698" s="42"/>
      <c r="L698" s="77">
        <v>-1100</v>
      </c>
      <c r="M698" s="41"/>
    </row>
    <row r="699" spans="1:13" ht="42" customHeight="1">
      <c r="A699" s="58" t="s">
        <v>460</v>
      </c>
      <c r="B699" s="23" t="s">
        <v>461</v>
      </c>
      <c r="C699" s="145" t="s">
        <v>462</v>
      </c>
      <c r="D699" s="145"/>
      <c r="E699" s="23" t="s">
        <v>445</v>
      </c>
      <c r="F699" s="80">
        <v>2</v>
      </c>
      <c r="G699" s="60">
        <v>501.86</v>
      </c>
      <c r="H699" s="24"/>
      <c r="I699" s="68">
        <v>1003.72</v>
      </c>
      <c r="J699" s="55" t="s">
        <v>440</v>
      </c>
      <c r="K699" s="36"/>
      <c r="L699" s="78">
        <v>3563</v>
      </c>
      <c r="M699" s="54"/>
    </row>
    <row r="700" spans="1:13" ht="18.75" customHeight="1">
      <c r="A700" s="25"/>
      <c r="B700" s="26"/>
      <c r="C700" s="146" t="s">
        <v>450</v>
      </c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</row>
    <row r="701" spans="1:13" ht="18.75" customHeight="1">
      <c r="A701" s="27"/>
      <c r="B701" s="28"/>
      <c r="C701" s="147" t="s">
        <v>7</v>
      </c>
      <c r="D701" s="147"/>
      <c r="E701" s="29"/>
      <c r="F701" s="30"/>
      <c r="G701" s="61">
        <v>501.86</v>
      </c>
      <c r="H701" s="62">
        <v>1</v>
      </c>
      <c r="I701" s="69">
        <v>1003.72</v>
      </c>
      <c r="J701" s="29"/>
      <c r="K701" s="63">
        <v>3.55</v>
      </c>
      <c r="L701" s="67">
        <v>3563</v>
      </c>
      <c r="M701" s="29"/>
    </row>
    <row r="702" spans="1:13" ht="28.5" customHeight="1">
      <c r="A702" s="32"/>
      <c r="B702" s="57" t="s">
        <v>440</v>
      </c>
      <c r="C702" s="148" t="s">
        <v>441</v>
      </c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</row>
    <row r="703" spans="1:13" ht="18.75" customHeight="1">
      <c r="A703" s="37"/>
      <c r="B703" s="38"/>
      <c r="C703" s="149" t="s">
        <v>12</v>
      </c>
      <c r="D703" s="149"/>
      <c r="E703" s="39"/>
      <c r="F703" s="40"/>
      <c r="G703" s="42"/>
      <c r="H703" s="42"/>
      <c r="I703" s="70">
        <v>1003.72</v>
      </c>
      <c r="J703" s="41"/>
      <c r="K703" s="42"/>
      <c r="L703" s="66">
        <v>3563</v>
      </c>
      <c r="M703" s="41"/>
    </row>
    <row r="704" spans="1:13" ht="42" customHeight="1">
      <c r="A704" s="58" t="s">
        <v>463</v>
      </c>
      <c r="B704" s="23" t="s">
        <v>464</v>
      </c>
      <c r="C704" s="145" t="s">
        <v>465</v>
      </c>
      <c r="D704" s="145"/>
      <c r="E704" s="23" t="s">
        <v>439</v>
      </c>
      <c r="F704" s="59">
        <v>0.04</v>
      </c>
      <c r="G704" s="68">
        <v>2644.46</v>
      </c>
      <c r="H704" s="24"/>
      <c r="I704" s="24"/>
      <c r="J704" s="55" t="s">
        <v>440</v>
      </c>
      <c r="K704" s="24"/>
      <c r="L704" s="24"/>
      <c r="M704" s="54"/>
    </row>
    <row r="705" spans="1:13" ht="18.75" customHeight="1">
      <c r="A705" s="27"/>
      <c r="B705" s="28"/>
      <c r="C705" s="147" t="s">
        <v>24</v>
      </c>
      <c r="D705" s="147"/>
      <c r="E705" s="29" t="s">
        <v>10</v>
      </c>
      <c r="F705" s="30"/>
      <c r="G705" s="61">
        <v>570.11</v>
      </c>
      <c r="H705" s="62">
        <v>1</v>
      </c>
      <c r="I705" s="61">
        <v>22.8</v>
      </c>
      <c r="J705" s="29"/>
      <c r="K705" s="63">
        <v>41.37</v>
      </c>
      <c r="L705" s="62">
        <v>943</v>
      </c>
      <c r="M705" s="51"/>
    </row>
    <row r="706" spans="1:13" ht="18.75" customHeight="1">
      <c r="A706" s="27"/>
      <c r="B706" s="28"/>
      <c r="C706" s="147" t="s">
        <v>6</v>
      </c>
      <c r="D706" s="147"/>
      <c r="E706" s="29"/>
      <c r="F706" s="30"/>
      <c r="G706" s="61">
        <v>6.35</v>
      </c>
      <c r="H706" s="62">
        <v>1</v>
      </c>
      <c r="I706" s="61">
        <v>0.25</v>
      </c>
      <c r="J706" s="29"/>
      <c r="K706" s="63">
        <v>7.05</v>
      </c>
      <c r="L706" s="62">
        <v>2</v>
      </c>
      <c r="M706" s="51"/>
    </row>
    <row r="707" spans="1:13" ht="18.75" customHeight="1">
      <c r="A707" s="27"/>
      <c r="B707" s="28"/>
      <c r="C707" s="147" t="s">
        <v>25</v>
      </c>
      <c r="D707" s="147"/>
      <c r="E707" s="29"/>
      <c r="F707" s="30"/>
      <c r="G707" s="61">
        <v>0.7</v>
      </c>
      <c r="H707" s="62">
        <v>1</v>
      </c>
      <c r="I707" s="61">
        <v>0.03</v>
      </c>
      <c r="J707" s="29"/>
      <c r="K707" s="63">
        <v>41.37</v>
      </c>
      <c r="L707" s="62">
        <v>1</v>
      </c>
      <c r="M707" s="51"/>
    </row>
    <row r="708" spans="1:13" ht="18.75" customHeight="1">
      <c r="A708" s="27"/>
      <c r="B708" s="28"/>
      <c r="C708" s="147" t="s">
        <v>7</v>
      </c>
      <c r="D708" s="147"/>
      <c r="E708" s="29"/>
      <c r="F708" s="30"/>
      <c r="G708" s="69">
        <v>2068</v>
      </c>
      <c r="H708" s="62">
        <v>1</v>
      </c>
      <c r="I708" s="61">
        <v>82.72</v>
      </c>
      <c r="J708" s="29"/>
      <c r="K708" s="63">
        <v>3.55</v>
      </c>
      <c r="L708" s="62">
        <v>294</v>
      </c>
      <c r="M708" s="52"/>
    </row>
    <row r="709" spans="1:13" ht="28.5" customHeight="1">
      <c r="A709" s="32"/>
      <c r="B709" s="57" t="s">
        <v>440</v>
      </c>
      <c r="C709" s="148" t="s">
        <v>441</v>
      </c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</row>
    <row r="710" spans="1:13" ht="18.75" customHeight="1">
      <c r="A710" s="27"/>
      <c r="B710" s="28"/>
      <c r="C710" s="147" t="s">
        <v>8</v>
      </c>
      <c r="D710" s="147"/>
      <c r="E710" s="34" t="s">
        <v>13</v>
      </c>
      <c r="F710" s="30"/>
      <c r="G710" s="35"/>
      <c r="H710" s="29" t="s">
        <v>292</v>
      </c>
      <c r="I710" s="61">
        <v>23.51</v>
      </c>
      <c r="J710" s="29"/>
      <c r="K710" s="29"/>
      <c r="L710" s="62">
        <v>972</v>
      </c>
      <c r="M710" s="52"/>
    </row>
    <row r="711" spans="1:13" ht="18.75" customHeight="1">
      <c r="A711" s="27"/>
      <c r="B711" s="28"/>
      <c r="C711" s="147" t="s">
        <v>9</v>
      </c>
      <c r="D711" s="147"/>
      <c r="E711" s="34" t="s">
        <v>13</v>
      </c>
      <c r="F711" s="30"/>
      <c r="G711" s="35"/>
      <c r="H711" s="29" t="s">
        <v>169</v>
      </c>
      <c r="I711" s="61">
        <v>11.87</v>
      </c>
      <c r="J711" s="29"/>
      <c r="K711" s="29"/>
      <c r="L711" s="62">
        <v>491</v>
      </c>
      <c r="M711" s="52"/>
    </row>
    <row r="712" spans="1:13" ht="18.75" customHeight="1">
      <c r="A712" s="27"/>
      <c r="B712" s="28"/>
      <c r="C712" s="147" t="s">
        <v>63</v>
      </c>
      <c r="D712" s="147"/>
      <c r="E712" s="29" t="s">
        <v>11</v>
      </c>
      <c r="F712" s="30"/>
      <c r="G712" s="64">
        <v>52.45</v>
      </c>
      <c r="H712" s="29" t="s">
        <v>64</v>
      </c>
      <c r="I712" s="29"/>
      <c r="J712" s="29"/>
      <c r="K712" s="29"/>
      <c r="L712" s="29"/>
      <c r="M712" s="64">
        <v>2.098</v>
      </c>
    </row>
    <row r="713" spans="1:13" ht="18.75" customHeight="1">
      <c r="A713" s="37"/>
      <c r="B713" s="38"/>
      <c r="C713" s="149" t="s">
        <v>12</v>
      </c>
      <c r="D713" s="149"/>
      <c r="E713" s="39"/>
      <c r="F713" s="40"/>
      <c r="G713" s="42"/>
      <c r="H713" s="42"/>
      <c r="I713" s="65">
        <v>141.15</v>
      </c>
      <c r="J713" s="41"/>
      <c r="K713" s="42"/>
      <c r="L713" s="66">
        <v>2702</v>
      </c>
      <c r="M713" s="41"/>
    </row>
    <row r="714" spans="1:13" ht="42" customHeight="1">
      <c r="A714" s="58" t="s">
        <v>466</v>
      </c>
      <c r="B714" s="23" t="s">
        <v>467</v>
      </c>
      <c r="C714" s="145" t="s">
        <v>468</v>
      </c>
      <c r="D714" s="145"/>
      <c r="E714" s="23" t="s">
        <v>372</v>
      </c>
      <c r="F714" s="59">
        <v>0.04</v>
      </c>
      <c r="G714" s="68">
        <v>3387.53</v>
      </c>
      <c r="H714" s="24"/>
      <c r="I714" s="24"/>
      <c r="J714" s="55" t="s">
        <v>440</v>
      </c>
      <c r="K714" s="24"/>
      <c r="L714" s="24"/>
      <c r="M714" s="54"/>
    </row>
    <row r="715" spans="1:13" ht="18.75" customHeight="1">
      <c r="A715" s="27"/>
      <c r="B715" s="28"/>
      <c r="C715" s="147" t="s">
        <v>24</v>
      </c>
      <c r="D715" s="147"/>
      <c r="E715" s="29" t="s">
        <v>10</v>
      </c>
      <c r="F715" s="30"/>
      <c r="G715" s="61">
        <v>881.28</v>
      </c>
      <c r="H715" s="62">
        <v>1</v>
      </c>
      <c r="I715" s="61">
        <v>35.25</v>
      </c>
      <c r="J715" s="29"/>
      <c r="K715" s="63">
        <v>41.37</v>
      </c>
      <c r="L715" s="67">
        <v>1458</v>
      </c>
      <c r="M715" s="51"/>
    </row>
    <row r="716" spans="1:13" ht="18.75" customHeight="1">
      <c r="A716" s="27"/>
      <c r="B716" s="28"/>
      <c r="C716" s="147" t="s">
        <v>6</v>
      </c>
      <c r="D716" s="147"/>
      <c r="E716" s="29"/>
      <c r="F716" s="30"/>
      <c r="G716" s="61">
        <v>4.65</v>
      </c>
      <c r="H716" s="62">
        <v>1</v>
      </c>
      <c r="I716" s="61">
        <v>0.19</v>
      </c>
      <c r="J716" s="29"/>
      <c r="K716" s="63">
        <v>7.05</v>
      </c>
      <c r="L716" s="62">
        <v>1</v>
      </c>
      <c r="M716" s="51"/>
    </row>
    <row r="717" spans="1:13" ht="18.75" customHeight="1">
      <c r="A717" s="27"/>
      <c r="B717" s="28"/>
      <c r="C717" s="147" t="s">
        <v>7</v>
      </c>
      <c r="D717" s="147"/>
      <c r="E717" s="29"/>
      <c r="F717" s="30"/>
      <c r="G717" s="69">
        <v>2501.6</v>
      </c>
      <c r="H717" s="62">
        <v>1</v>
      </c>
      <c r="I717" s="61">
        <v>100.06</v>
      </c>
      <c r="J717" s="29"/>
      <c r="K717" s="63">
        <v>3.55</v>
      </c>
      <c r="L717" s="62">
        <v>355</v>
      </c>
      <c r="M717" s="52"/>
    </row>
    <row r="718" spans="1:13" ht="28.5" customHeight="1">
      <c r="A718" s="32"/>
      <c r="B718" s="57" t="s">
        <v>440</v>
      </c>
      <c r="C718" s="148" t="s">
        <v>441</v>
      </c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</row>
    <row r="719" spans="1:13" ht="18.75" customHeight="1">
      <c r="A719" s="27"/>
      <c r="B719" s="28"/>
      <c r="C719" s="147" t="s">
        <v>8</v>
      </c>
      <c r="D719" s="147"/>
      <c r="E719" s="34" t="s">
        <v>13</v>
      </c>
      <c r="F719" s="30"/>
      <c r="G719" s="35"/>
      <c r="H719" s="29" t="s">
        <v>292</v>
      </c>
      <c r="I719" s="61">
        <v>36.31</v>
      </c>
      <c r="J719" s="29"/>
      <c r="K719" s="29"/>
      <c r="L719" s="67">
        <v>1502</v>
      </c>
      <c r="M719" s="52"/>
    </row>
    <row r="720" spans="1:13" ht="18.75" customHeight="1">
      <c r="A720" s="27"/>
      <c r="B720" s="28"/>
      <c r="C720" s="147" t="s">
        <v>9</v>
      </c>
      <c r="D720" s="147"/>
      <c r="E720" s="34" t="s">
        <v>13</v>
      </c>
      <c r="F720" s="30"/>
      <c r="G720" s="35"/>
      <c r="H720" s="29" t="s">
        <v>169</v>
      </c>
      <c r="I720" s="61">
        <v>18.33</v>
      </c>
      <c r="J720" s="29"/>
      <c r="K720" s="29"/>
      <c r="L720" s="62">
        <v>758</v>
      </c>
      <c r="M720" s="52"/>
    </row>
    <row r="721" spans="1:13" ht="18.75" customHeight="1">
      <c r="A721" s="27"/>
      <c r="B721" s="28"/>
      <c r="C721" s="147" t="s">
        <v>63</v>
      </c>
      <c r="D721" s="147"/>
      <c r="E721" s="29" t="s">
        <v>11</v>
      </c>
      <c r="F721" s="30"/>
      <c r="G721" s="62">
        <v>81</v>
      </c>
      <c r="H721" s="29" t="s">
        <v>64</v>
      </c>
      <c r="I721" s="29"/>
      <c r="J721" s="29"/>
      <c r="K721" s="29"/>
      <c r="L721" s="29"/>
      <c r="M721" s="64">
        <v>3.24</v>
      </c>
    </row>
    <row r="722" spans="1:13" ht="18.75" customHeight="1">
      <c r="A722" s="37"/>
      <c r="B722" s="38"/>
      <c r="C722" s="149" t="s">
        <v>12</v>
      </c>
      <c r="D722" s="149"/>
      <c r="E722" s="39"/>
      <c r="F722" s="40"/>
      <c r="G722" s="42"/>
      <c r="H722" s="42"/>
      <c r="I722" s="65">
        <v>190.14</v>
      </c>
      <c r="J722" s="41"/>
      <c r="K722" s="42"/>
      <c r="L722" s="66">
        <v>4074</v>
      </c>
      <c r="M722" s="41"/>
    </row>
    <row r="723" spans="1:13" ht="42" customHeight="1">
      <c r="A723" s="58" t="s">
        <v>469</v>
      </c>
      <c r="B723" s="23" t="s">
        <v>470</v>
      </c>
      <c r="C723" s="145" t="s">
        <v>471</v>
      </c>
      <c r="D723" s="145"/>
      <c r="E723" s="23" t="s">
        <v>401</v>
      </c>
      <c r="F723" s="73">
        <v>-4</v>
      </c>
      <c r="G723" s="60">
        <v>24.39</v>
      </c>
      <c r="H723" s="24"/>
      <c r="I723" s="72">
        <v>-97.56</v>
      </c>
      <c r="J723" s="55" t="s">
        <v>440</v>
      </c>
      <c r="K723" s="36"/>
      <c r="L723" s="73">
        <v>-346</v>
      </c>
      <c r="M723" s="54"/>
    </row>
    <row r="724" spans="1:13" ht="18.75" customHeight="1">
      <c r="A724" s="25"/>
      <c r="B724" s="26"/>
      <c r="C724" s="146" t="s">
        <v>472</v>
      </c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</row>
    <row r="725" spans="1:13" ht="18.75" customHeight="1">
      <c r="A725" s="27"/>
      <c r="B725" s="28"/>
      <c r="C725" s="147" t="s">
        <v>7</v>
      </c>
      <c r="D725" s="147"/>
      <c r="E725" s="29"/>
      <c r="F725" s="30"/>
      <c r="G725" s="61">
        <v>24.39</v>
      </c>
      <c r="H725" s="62">
        <v>1</v>
      </c>
      <c r="I725" s="74">
        <v>-97.56</v>
      </c>
      <c r="J725" s="29"/>
      <c r="K725" s="63">
        <v>3.55</v>
      </c>
      <c r="L725" s="75">
        <v>-346</v>
      </c>
      <c r="M725" s="29"/>
    </row>
    <row r="726" spans="1:13" ht="28.5" customHeight="1">
      <c r="A726" s="32"/>
      <c r="B726" s="57" t="s">
        <v>440</v>
      </c>
      <c r="C726" s="148" t="s">
        <v>441</v>
      </c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</row>
    <row r="727" spans="1:13" ht="18.75" customHeight="1">
      <c r="A727" s="37"/>
      <c r="B727" s="38"/>
      <c r="C727" s="149" t="s">
        <v>12</v>
      </c>
      <c r="D727" s="149"/>
      <c r="E727" s="39"/>
      <c r="F727" s="40"/>
      <c r="G727" s="42"/>
      <c r="H727" s="42"/>
      <c r="I727" s="76">
        <v>-97.56</v>
      </c>
      <c r="J727" s="41"/>
      <c r="K727" s="42"/>
      <c r="L727" s="77">
        <v>-346</v>
      </c>
      <c r="M727" s="41"/>
    </row>
    <row r="728" spans="1:13" ht="68.25" customHeight="1">
      <c r="A728" s="58" t="s">
        <v>473</v>
      </c>
      <c r="B728" s="23" t="s">
        <v>474</v>
      </c>
      <c r="C728" s="145" t="s">
        <v>475</v>
      </c>
      <c r="D728" s="145"/>
      <c r="E728" s="23" t="s">
        <v>401</v>
      </c>
      <c r="F728" s="80">
        <v>4</v>
      </c>
      <c r="G728" s="60">
        <v>54.86</v>
      </c>
      <c r="H728" s="24"/>
      <c r="I728" s="60">
        <v>219.44</v>
      </c>
      <c r="J728" s="55" t="s">
        <v>440</v>
      </c>
      <c r="K728" s="36"/>
      <c r="L728" s="80">
        <v>779</v>
      </c>
      <c r="M728" s="54"/>
    </row>
    <row r="729" spans="1:13" ht="18.75" customHeight="1">
      <c r="A729" s="25"/>
      <c r="B729" s="26"/>
      <c r="C729" s="146" t="s">
        <v>476</v>
      </c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</row>
    <row r="730" spans="1:13" ht="18.75" customHeight="1">
      <c r="A730" s="27"/>
      <c r="B730" s="28"/>
      <c r="C730" s="147" t="s">
        <v>7</v>
      </c>
      <c r="D730" s="147"/>
      <c r="E730" s="29"/>
      <c r="F730" s="30"/>
      <c r="G730" s="61">
        <v>54.86</v>
      </c>
      <c r="H730" s="62">
        <v>1</v>
      </c>
      <c r="I730" s="61">
        <v>219.44</v>
      </c>
      <c r="J730" s="29"/>
      <c r="K730" s="63">
        <v>3.55</v>
      </c>
      <c r="L730" s="62">
        <v>779</v>
      </c>
      <c r="M730" s="29"/>
    </row>
    <row r="731" spans="1:13" ht="28.5" customHeight="1">
      <c r="A731" s="32"/>
      <c r="B731" s="57" t="s">
        <v>440</v>
      </c>
      <c r="C731" s="148" t="s">
        <v>441</v>
      </c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</row>
    <row r="732" spans="1:13" ht="18.75" customHeight="1">
      <c r="A732" s="37"/>
      <c r="B732" s="38"/>
      <c r="C732" s="149" t="s">
        <v>12</v>
      </c>
      <c r="D732" s="149"/>
      <c r="E732" s="39"/>
      <c r="F732" s="40"/>
      <c r="G732" s="42"/>
      <c r="H732" s="42"/>
      <c r="I732" s="65">
        <v>219.44</v>
      </c>
      <c r="J732" s="41"/>
      <c r="K732" s="42"/>
      <c r="L732" s="79">
        <v>779</v>
      </c>
      <c r="M732" s="41"/>
    </row>
    <row r="733" spans="1:13" ht="18.75" customHeight="1">
      <c r="A733" s="142" t="s">
        <v>477</v>
      </c>
      <c r="B733" s="143"/>
      <c r="C733" s="143"/>
      <c r="D733" s="143"/>
      <c r="E733" s="143"/>
      <c r="F733" s="143"/>
      <c r="G733" s="143"/>
      <c r="H733" s="143"/>
      <c r="I733" s="143"/>
      <c r="J733" s="143"/>
      <c r="K733" s="143"/>
      <c r="L733" s="143"/>
      <c r="M733" s="144"/>
    </row>
    <row r="734" spans="1:13" ht="54.75" customHeight="1">
      <c r="A734" s="58" t="s">
        <v>478</v>
      </c>
      <c r="B734" s="23" t="s">
        <v>479</v>
      </c>
      <c r="C734" s="145" t="s">
        <v>480</v>
      </c>
      <c r="D734" s="145"/>
      <c r="E734" s="23" t="s">
        <v>481</v>
      </c>
      <c r="F734" s="80">
        <v>4</v>
      </c>
      <c r="G734" s="60">
        <v>22.88</v>
      </c>
      <c r="H734" s="24"/>
      <c r="I734" s="24"/>
      <c r="J734" s="55" t="s">
        <v>482</v>
      </c>
      <c r="K734" s="24"/>
      <c r="L734" s="24"/>
      <c r="M734" s="54"/>
    </row>
    <row r="735" spans="1:13" ht="18.75" customHeight="1">
      <c r="A735" s="27"/>
      <c r="B735" s="28"/>
      <c r="C735" s="147" t="s">
        <v>24</v>
      </c>
      <c r="D735" s="147"/>
      <c r="E735" s="29" t="s">
        <v>10</v>
      </c>
      <c r="F735" s="30"/>
      <c r="G735" s="61">
        <v>19.39</v>
      </c>
      <c r="H735" s="64">
        <v>0.72</v>
      </c>
      <c r="I735" s="61">
        <v>55.84</v>
      </c>
      <c r="J735" s="29"/>
      <c r="K735" s="63">
        <v>41.37</v>
      </c>
      <c r="L735" s="67">
        <v>2310</v>
      </c>
      <c r="M735" s="51"/>
    </row>
    <row r="736" spans="1:13" ht="18.75" customHeight="1">
      <c r="A736" s="27"/>
      <c r="B736" s="28"/>
      <c r="C736" s="147" t="s">
        <v>6</v>
      </c>
      <c r="D736" s="147"/>
      <c r="E736" s="29"/>
      <c r="F736" s="30"/>
      <c r="G736" s="61">
        <v>0.32</v>
      </c>
      <c r="H736" s="64">
        <v>0.72</v>
      </c>
      <c r="I736" s="61">
        <v>0.92</v>
      </c>
      <c r="J736" s="29"/>
      <c r="K736" s="63">
        <v>6.94</v>
      </c>
      <c r="L736" s="62">
        <v>6</v>
      </c>
      <c r="M736" s="51"/>
    </row>
    <row r="737" spans="1:13" ht="18.75" customHeight="1">
      <c r="A737" s="27"/>
      <c r="B737" s="28"/>
      <c r="C737" s="147" t="s">
        <v>7</v>
      </c>
      <c r="D737" s="147"/>
      <c r="E737" s="29"/>
      <c r="F737" s="30"/>
      <c r="G737" s="61">
        <v>3.17</v>
      </c>
      <c r="H737" s="62">
        <v>0</v>
      </c>
      <c r="I737" s="61">
        <v>0</v>
      </c>
      <c r="J737" s="29"/>
      <c r="K737" s="63">
        <v>3.9</v>
      </c>
      <c r="L737" s="62">
        <v>0</v>
      </c>
      <c r="M737" s="52"/>
    </row>
    <row r="738" spans="1:13" ht="54.75" customHeight="1">
      <c r="A738" s="25"/>
      <c r="B738" s="31" t="s">
        <v>483</v>
      </c>
      <c r="C738" s="150" t="s">
        <v>484</v>
      </c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</row>
    <row r="739" spans="1:13" ht="28.5" customHeight="1">
      <c r="A739" s="25"/>
      <c r="B739" s="31" t="s">
        <v>90</v>
      </c>
      <c r="C739" s="150" t="s">
        <v>91</v>
      </c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</row>
    <row r="740" spans="1:13" ht="28.5" customHeight="1">
      <c r="A740" s="32"/>
      <c r="B740" s="57" t="s">
        <v>482</v>
      </c>
      <c r="C740" s="148" t="s">
        <v>485</v>
      </c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</row>
    <row r="741" spans="1:13" ht="18.75" customHeight="1">
      <c r="A741" s="27"/>
      <c r="B741" s="28"/>
      <c r="C741" s="147" t="s">
        <v>8</v>
      </c>
      <c r="D741" s="147"/>
      <c r="E741" s="34" t="s">
        <v>13</v>
      </c>
      <c r="F741" s="30"/>
      <c r="G741" s="35"/>
      <c r="H741" s="29" t="s">
        <v>176</v>
      </c>
      <c r="I741" s="61">
        <v>50.26</v>
      </c>
      <c r="J741" s="29"/>
      <c r="K741" s="29"/>
      <c r="L741" s="67">
        <v>2079</v>
      </c>
      <c r="M741" s="52"/>
    </row>
    <row r="742" spans="1:13" ht="18.75" customHeight="1">
      <c r="A742" s="27"/>
      <c r="B742" s="28"/>
      <c r="C742" s="147" t="s">
        <v>9</v>
      </c>
      <c r="D742" s="147"/>
      <c r="E742" s="34" t="s">
        <v>13</v>
      </c>
      <c r="F742" s="30"/>
      <c r="G742" s="35"/>
      <c r="H742" s="29" t="s">
        <v>300</v>
      </c>
      <c r="I742" s="61">
        <v>25.69</v>
      </c>
      <c r="J742" s="29"/>
      <c r="K742" s="29"/>
      <c r="L742" s="67">
        <v>1063</v>
      </c>
      <c r="M742" s="52"/>
    </row>
    <row r="743" spans="1:13" ht="28.5" customHeight="1">
      <c r="A743" s="27"/>
      <c r="B743" s="28"/>
      <c r="C743" s="147" t="s">
        <v>63</v>
      </c>
      <c r="D743" s="147"/>
      <c r="E743" s="29" t="s">
        <v>11</v>
      </c>
      <c r="F743" s="30"/>
      <c r="G743" s="64">
        <v>1.68</v>
      </c>
      <c r="H743" s="29" t="s">
        <v>486</v>
      </c>
      <c r="I743" s="29"/>
      <c r="J743" s="29"/>
      <c r="K743" s="29"/>
      <c r="L743" s="29"/>
      <c r="M743" s="64">
        <v>4.8384</v>
      </c>
    </row>
    <row r="744" spans="1:13" ht="18.75" customHeight="1">
      <c r="A744" s="37"/>
      <c r="B744" s="38"/>
      <c r="C744" s="149" t="s">
        <v>12</v>
      </c>
      <c r="D744" s="149"/>
      <c r="E744" s="39"/>
      <c r="F744" s="40"/>
      <c r="G744" s="42"/>
      <c r="H744" s="42"/>
      <c r="I744" s="65">
        <v>132.71</v>
      </c>
      <c r="J744" s="41"/>
      <c r="K744" s="42"/>
      <c r="L744" s="66">
        <v>5458</v>
      </c>
      <c r="M744" s="41"/>
    </row>
    <row r="745" spans="1:13" ht="28.5" customHeight="1">
      <c r="A745" s="58" t="s">
        <v>487</v>
      </c>
      <c r="B745" s="23" t="s">
        <v>363</v>
      </c>
      <c r="C745" s="145" t="s">
        <v>364</v>
      </c>
      <c r="D745" s="145"/>
      <c r="E745" s="23" t="s">
        <v>365</v>
      </c>
      <c r="F745" s="59">
        <v>0.3</v>
      </c>
      <c r="G745" s="60">
        <v>90.57</v>
      </c>
      <c r="H745" s="24"/>
      <c r="I745" s="24"/>
      <c r="J745" s="55" t="s">
        <v>482</v>
      </c>
      <c r="K745" s="24"/>
      <c r="L745" s="24"/>
      <c r="M745" s="54"/>
    </row>
    <row r="746" spans="1:13" ht="18.75" customHeight="1">
      <c r="A746" s="27"/>
      <c r="B746" s="28"/>
      <c r="C746" s="147" t="s">
        <v>24</v>
      </c>
      <c r="D746" s="147"/>
      <c r="E746" s="29" t="s">
        <v>10</v>
      </c>
      <c r="F746" s="30"/>
      <c r="G746" s="61">
        <v>90.23</v>
      </c>
      <c r="H746" s="62">
        <v>1</v>
      </c>
      <c r="I746" s="61">
        <v>27.07</v>
      </c>
      <c r="J746" s="29"/>
      <c r="K746" s="63">
        <v>41.37</v>
      </c>
      <c r="L746" s="67">
        <v>1120</v>
      </c>
      <c r="M746" s="51"/>
    </row>
    <row r="747" spans="1:13" ht="18.75" customHeight="1">
      <c r="A747" s="27"/>
      <c r="B747" s="28"/>
      <c r="C747" s="147" t="s">
        <v>6</v>
      </c>
      <c r="D747" s="147"/>
      <c r="E747" s="29"/>
      <c r="F747" s="30"/>
      <c r="G747" s="61">
        <v>0.34</v>
      </c>
      <c r="H747" s="62">
        <v>1</v>
      </c>
      <c r="I747" s="61">
        <v>0.1</v>
      </c>
      <c r="J747" s="29"/>
      <c r="K747" s="63">
        <v>6.94</v>
      </c>
      <c r="L747" s="62">
        <v>1</v>
      </c>
      <c r="M747" s="51"/>
    </row>
    <row r="748" spans="1:13" ht="18.75" customHeight="1">
      <c r="A748" s="27"/>
      <c r="B748" s="28"/>
      <c r="C748" s="147" t="s">
        <v>25</v>
      </c>
      <c r="D748" s="147"/>
      <c r="E748" s="29"/>
      <c r="F748" s="30"/>
      <c r="G748" s="61">
        <v>0.14</v>
      </c>
      <c r="H748" s="62">
        <v>1</v>
      </c>
      <c r="I748" s="61">
        <v>0.04</v>
      </c>
      <c r="J748" s="29"/>
      <c r="K748" s="63">
        <v>41.37</v>
      </c>
      <c r="L748" s="62">
        <v>2</v>
      </c>
      <c r="M748" s="51"/>
    </row>
    <row r="749" spans="1:13" ht="28.5" customHeight="1">
      <c r="A749" s="32"/>
      <c r="B749" s="57" t="s">
        <v>482</v>
      </c>
      <c r="C749" s="148" t="s">
        <v>485</v>
      </c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</row>
    <row r="750" spans="1:13" ht="18.75" customHeight="1">
      <c r="A750" s="27"/>
      <c r="B750" s="28"/>
      <c r="C750" s="147" t="s">
        <v>8</v>
      </c>
      <c r="D750" s="147"/>
      <c r="E750" s="34" t="s">
        <v>13</v>
      </c>
      <c r="F750" s="30"/>
      <c r="G750" s="35"/>
      <c r="H750" s="29" t="s">
        <v>231</v>
      </c>
      <c r="I750" s="61">
        <v>24.67</v>
      </c>
      <c r="J750" s="29"/>
      <c r="K750" s="29"/>
      <c r="L750" s="67">
        <v>1021</v>
      </c>
      <c r="M750" s="52"/>
    </row>
    <row r="751" spans="1:13" ht="18.75" customHeight="1">
      <c r="A751" s="27"/>
      <c r="B751" s="28"/>
      <c r="C751" s="147" t="s">
        <v>9</v>
      </c>
      <c r="D751" s="147"/>
      <c r="E751" s="34" t="s">
        <v>13</v>
      </c>
      <c r="F751" s="30"/>
      <c r="G751" s="35"/>
      <c r="H751" s="29" t="s">
        <v>368</v>
      </c>
      <c r="I751" s="61">
        <v>13.01</v>
      </c>
      <c r="J751" s="29"/>
      <c r="K751" s="29"/>
      <c r="L751" s="62">
        <v>539</v>
      </c>
      <c r="M751" s="52"/>
    </row>
    <row r="752" spans="1:13" ht="18.75" customHeight="1">
      <c r="A752" s="27"/>
      <c r="B752" s="28"/>
      <c r="C752" s="147" t="s">
        <v>63</v>
      </c>
      <c r="D752" s="147"/>
      <c r="E752" s="29" t="s">
        <v>11</v>
      </c>
      <c r="F752" s="30"/>
      <c r="G752" s="64">
        <v>9.65</v>
      </c>
      <c r="H752" s="29" t="s">
        <v>64</v>
      </c>
      <c r="I752" s="29"/>
      <c r="J752" s="29"/>
      <c r="K752" s="29"/>
      <c r="L752" s="29"/>
      <c r="M752" s="64">
        <v>2.895</v>
      </c>
    </row>
    <row r="753" spans="1:13" ht="18.75" customHeight="1">
      <c r="A753" s="37"/>
      <c r="B753" s="38"/>
      <c r="C753" s="149" t="s">
        <v>12</v>
      </c>
      <c r="D753" s="149"/>
      <c r="E753" s="39"/>
      <c r="F753" s="40"/>
      <c r="G753" s="42"/>
      <c r="H753" s="42"/>
      <c r="I753" s="65">
        <v>64.85</v>
      </c>
      <c r="J753" s="41"/>
      <c r="K753" s="42"/>
      <c r="L753" s="66">
        <v>2681</v>
      </c>
      <c r="M753" s="41"/>
    </row>
    <row r="754" spans="1:13" ht="42" customHeight="1">
      <c r="A754" s="58" t="s">
        <v>488</v>
      </c>
      <c r="B754" s="23" t="s">
        <v>489</v>
      </c>
      <c r="C754" s="145" t="s">
        <v>490</v>
      </c>
      <c r="D754" s="145"/>
      <c r="E754" s="23" t="s">
        <v>481</v>
      </c>
      <c r="F754" s="80">
        <v>1</v>
      </c>
      <c r="G754" s="60">
        <v>33.96</v>
      </c>
      <c r="H754" s="24"/>
      <c r="I754" s="24"/>
      <c r="J754" s="55" t="s">
        <v>482</v>
      </c>
      <c r="K754" s="24"/>
      <c r="L754" s="24"/>
      <c r="M754" s="54"/>
    </row>
    <row r="755" spans="1:13" ht="18.75" customHeight="1">
      <c r="A755" s="27"/>
      <c r="B755" s="28"/>
      <c r="C755" s="147" t="s">
        <v>24</v>
      </c>
      <c r="D755" s="147"/>
      <c r="E755" s="29" t="s">
        <v>10</v>
      </c>
      <c r="F755" s="30"/>
      <c r="G755" s="61">
        <v>21.76</v>
      </c>
      <c r="H755" s="64">
        <v>0.72</v>
      </c>
      <c r="I755" s="61">
        <v>15.67</v>
      </c>
      <c r="J755" s="29"/>
      <c r="K755" s="63">
        <v>41.37</v>
      </c>
      <c r="L755" s="62">
        <v>648</v>
      </c>
      <c r="M755" s="51"/>
    </row>
    <row r="756" spans="1:13" ht="18.75" customHeight="1">
      <c r="A756" s="27"/>
      <c r="B756" s="28"/>
      <c r="C756" s="147" t="s">
        <v>7</v>
      </c>
      <c r="D756" s="147"/>
      <c r="E756" s="29"/>
      <c r="F756" s="30"/>
      <c r="G756" s="61">
        <v>12.2</v>
      </c>
      <c r="H756" s="62">
        <v>0</v>
      </c>
      <c r="I756" s="61">
        <v>0</v>
      </c>
      <c r="J756" s="29"/>
      <c r="K756" s="63">
        <v>3.9</v>
      </c>
      <c r="L756" s="62">
        <v>0</v>
      </c>
      <c r="M756" s="52"/>
    </row>
    <row r="757" spans="1:13" ht="28.5" customHeight="1">
      <c r="A757" s="25"/>
      <c r="B757" s="31" t="s">
        <v>90</v>
      </c>
      <c r="C757" s="150" t="s">
        <v>91</v>
      </c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</row>
    <row r="758" spans="1:13" ht="54.75" customHeight="1">
      <c r="A758" s="25"/>
      <c r="B758" s="31" t="s">
        <v>483</v>
      </c>
      <c r="C758" s="150" t="s">
        <v>484</v>
      </c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</row>
    <row r="759" spans="1:13" ht="28.5" customHeight="1">
      <c r="A759" s="32"/>
      <c r="B759" s="57" t="s">
        <v>482</v>
      </c>
      <c r="C759" s="148" t="s">
        <v>485</v>
      </c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</row>
    <row r="760" spans="1:13" ht="18.75" customHeight="1">
      <c r="A760" s="27"/>
      <c r="B760" s="28"/>
      <c r="C760" s="147" t="s">
        <v>8</v>
      </c>
      <c r="D760" s="147"/>
      <c r="E760" s="34" t="s">
        <v>13</v>
      </c>
      <c r="F760" s="30"/>
      <c r="G760" s="35"/>
      <c r="H760" s="29" t="s">
        <v>491</v>
      </c>
      <c r="I760" s="61">
        <v>14.89</v>
      </c>
      <c r="J760" s="29"/>
      <c r="K760" s="29"/>
      <c r="L760" s="62">
        <v>616</v>
      </c>
      <c r="M760" s="52"/>
    </row>
    <row r="761" spans="1:13" ht="18.75" customHeight="1">
      <c r="A761" s="27"/>
      <c r="B761" s="28"/>
      <c r="C761" s="147" t="s">
        <v>9</v>
      </c>
      <c r="D761" s="147"/>
      <c r="E761" s="34" t="s">
        <v>13</v>
      </c>
      <c r="F761" s="30"/>
      <c r="G761" s="35"/>
      <c r="H761" s="29" t="s">
        <v>492</v>
      </c>
      <c r="I761" s="61">
        <v>8.31</v>
      </c>
      <c r="J761" s="29"/>
      <c r="K761" s="29"/>
      <c r="L761" s="62">
        <v>343</v>
      </c>
      <c r="M761" s="52"/>
    </row>
    <row r="762" spans="1:13" ht="28.5" customHeight="1">
      <c r="A762" s="27"/>
      <c r="B762" s="28"/>
      <c r="C762" s="147" t="s">
        <v>63</v>
      </c>
      <c r="D762" s="147"/>
      <c r="E762" s="29" t="s">
        <v>11</v>
      </c>
      <c r="F762" s="30"/>
      <c r="G762" s="62">
        <v>2</v>
      </c>
      <c r="H762" s="29" t="s">
        <v>486</v>
      </c>
      <c r="I762" s="29"/>
      <c r="J762" s="29"/>
      <c r="K762" s="29"/>
      <c r="L762" s="29"/>
      <c r="M762" s="64">
        <v>1.44</v>
      </c>
    </row>
    <row r="763" spans="1:13" ht="18.75" customHeight="1">
      <c r="A763" s="37"/>
      <c r="B763" s="38"/>
      <c r="C763" s="149" t="s">
        <v>12</v>
      </c>
      <c r="D763" s="149"/>
      <c r="E763" s="39"/>
      <c r="F763" s="40"/>
      <c r="G763" s="42"/>
      <c r="H763" s="42"/>
      <c r="I763" s="65">
        <v>38.87</v>
      </c>
      <c r="J763" s="41"/>
      <c r="K763" s="42"/>
      <c r="L763" s="66">
        <v>1607</v>
      </c>
      <c r="M763" s="41"/>
    </row>
    <row r="764" spans="1:13" ht="42" customHeight="1">
      <c r="A764" s="58" t="s">
        <v>493</v>
      </c>
      <c r="B764" s="23" t="s">
        <v>479</v>
      </c>
      <c r="C764" s="145" t="s">
        <v>494</v>
      </c>
      <c r="D764" s="145"/>
      <c r="E764" s="23" t="s">
        <v>481</v>
      </c>
      <c r="F764" s="80">
        <v>4</v>
      </c>
      <c r="G764" s="60">
        <v>22.88</v>
      </c>
      <c r="H764" s="24"/>
      <c r="I764" s="24"/>
      <c r="J764" s="55" t="s">
        <v>482</v>
      </c>
      <c r="K764" s="24"/>
      <c r="L764" s="24"/>
      <c r="M764" s="54"/>
    </row>
    <row r="765" spans="1:13" ht="18.75" customHeight="1">
      <c r="A765" s="27"/>
      <c r="B765" s="28"/>
      <c r="C765" s="147" t="s">
        <v>24</v>
      </c>
      <c r="D765" s="147"/>
      <c r="E765" s="29" t="s">
        <v>10</v>
      </c>
      <c r="F765" s="30"/>
      <c r="G765" s="61">
        <v>19.39</v>
      </c>
      <c r="H765" s="64">
        <v>1.2</v>
      </c>
      <c r="I765" s="61">
        <v>93.07</v>
      </c>
      <c r="J765" s="29"/>
      <c r="K765" s="63">
        <v>41.37</v>
      </c>
      <c r="L765" s="67">
        <v>3850</v>
      </c>
      <c r="M765" s="51"/>
    </row>
    <row r="766" spans="1:13" ht="18.75" customHeight="1">
      <c r="A766" s="27"/>
      <c r="B766" s="28"/>
      <c r="C766" s="147" t="s">
        <v>6</v>
      </c>
      <c r="D766" s="147"/>
      <c r="E766" s="29"/>
      <c r="F766" s="30"/>
      <c r="G766" s="61">
        <v>0.32</v>
      </c>
      <c r="H766" s="64">
        <v>1.2</v>
      </c>
      <c r="I766" s="61">
        <v>1.54</v>
      </c>
      <c r="J766" s="29"/>
      <c r="K766" s="63">
        <v>6.94</v>
      </c>
      <c r="L766" s="62">
        <v>11</v>
      </c>
      <c r="M766" s="51"/>
    </row>
    <row r="767" spans="1:13" ht="18.75" customHeight="1">
      <c r="A767" s="27"/>
      <c r="B767" s="28"/>
      <c r="C767" s="147" t="s">
        <v>7</v>
      </c>
      <c r="D767" s="147"/>
      <c r="E767" s="29"/>
      <c r="F767" s="30"/>
      <c r="G767" s="61">
        <v>3.17</v>
      </c>
      <c r="H767" s="62">
        <v>1</v>
      </c>
      <c r="I767" s="61">
        <v>12.68</v>
      </c>
      <c r="J767" s="29"/>
      <c r="K767" s="63">
        <v>3.9</v>
      </c>
      <c r="L767" s="62">
        <v>49</v>
      </c>
      <c r="M767" s="52"/>
    </row>
    <row r="768" spans="1:13" ht="28.5" customHeight="1">
      <c r="A768" s="25"/>
      <c r="B768" s="31" t="s">
        <v>90</v>
      </c>
      <c r="C768" s="150" t="s">
        <v>91</v>
      </c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</row>
    <row r="769" spans="1:13" ht="28.5" customHeight="1">
      <c r="A769" s="32"/>
      <c r="B769" s="57" t="s">
        <v>482</v>
      </c>
      <c r="C769" s="148" t="s">
        <v>485</v>
      </c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</row>
    <row r="770" spans="1:13" ht="18.75" customHeight="1">
      <c r="A770" s="27"/>
      <c r="B770" s="28"/>
      <c r="C770" s="147" t="s">
        <v>8</v>
      </c>
      <c r="D770" s="147"/>
      <c r="E770" s="34" t="s">
        <v>13</v>
      </c>
      <c r="F770" s="30"/>
      <c r="G770" s="35"/>
      <c r="H770" s="29" t="s">
        <v>176</v>
      </c>
      <c r="I770" s="61">
        <v>83.76</v>
      </c>
      <c r="J770" s="29"/>
      <c r="K770" s="29"/>
      <c r="L770" s="67">
        <v>3465</v>
      </c>
      <c r="M770" s="52"/>
    </row>
    <row r="771" spans="1:13" ht="18.75" customHeight="1">
      <c r="A771" s="27"/>
      <c r="B771" s="28"/>
      <c r="C771" s="147" t="s">
        <v>9</v>
      </c>
      <c r="D771" s="147"/>
      <c r="E771" s="34" t="s">
        <v>13</v>
      </c>
      <c r="F771" s="30"/>
      <c r="G771" s="35"/>
      <c r="H771" s="29" t="s">
        <v>300</v>
      </c>
      <c r="I771" s="61">
        <v>42.81</v>
      </c>
      <c r="J771" s="29"/>
      <c r="K771" s="29"/>
      <c r="L771" s="67">
        <v>1771</v>
      </c>
      <c r="M771" s="52"/>
    </row>
    <row r="772" spans="1:13" ht="18.75" customHeight="1">
      <c r="A772" s="27"/>
      <c r="B772" s="28"/>
      <c r="C772" s="147" t="s">
        <v>63</v>
      </c>
      <c r="D772" s="147"/>
      <c r="E772" s="29" t="s">
        <v>11</v>
      </c>
      <c r="F772" s="30"/>
      <c r="G772" s="64">
        <v>1.68</v>
      </c>
      <c r="H772" s="29" t="s">
        <v>386</v>
      </c>
      <c r="I772" s="29"/>
      <c r="J772" s="29"/>
      <c r="K772" s="29"/>
      <c r="L772" s="29"/>
      <c r="M772" s="64">
        <v>8.064</v>
      </c>
    </row>
    <row r="773" spans="1:13" ht="18.75" customHeight="1">
      <c r="A773" s="37"/>
      <c r="B773" s="38"/>
      <c r="C773" s="149" t="s">
        <v>12</v>
      </c>
      <c r="D773" s="149"/>
      <c r="E773" s="39"/>
      <c r="F773" s="40"/>
      <c r="G773" s="42"/>
      <c r="H773" s="42"/>
      <c r="I773" s="65">
        <v>233.86</v>
      </c>
      <c r="J773" s="41"/>
      <c r="K773" s="42"/>
      <c r="L773" s="66">
        <v>9146</v>
      </c>
      <c r="M773" s="41"/>
    </row>
    <row r="774" spans="1:13" ht="42" customHeight="1">
      <c r="A774" s="58" t="s">
        <v>495</v>
      </c>
      <c r="B774" s="23" t="s">
        <v>496</v>
      </c>
      <c r="C774" s="145" t="s">
        <v>497</v>
      </c>
      <c r="D774" s="145"/>
      <c r="E774" s="23" t="s">
        <v>372</v>
      </c>
      <c r="F774" s="59">
        <v>0.01</v>
      </c>
      <c r="G774" s="68">
        <v>1537.6</v>
      </c>
      <c r="H774" s="24"/>
      <c r="I774" s="24"/>
      <c r="J774" s="55" t="s">
        <v>482</v>
      </c>
      <c r="K774" s="24"/>
      <c r="L774" s="24"/>
      <c r="M774" s="54"/>
    </row>
    <row r="775" spans="1:13" ht="18.75" customHeight="1">
      <c r="A775" s="27"/>
      <c r="B775" s="28"/>
      <c r="C775" s="147" t="s">
        <v>24</v>
      </c>
      <c r="D775" s="147"/>
      <c r="E775" s="29" t="s">
        <v>10</v>
      </c>
      <c r="F775" s="30"/>
      <c r="G775" s="61">
        <v>934.86</v>
      </c>
      <c r="H775" s="64">
        <v>0.72</v>
      </c>
      <c r="I775" s="61">
        <v>6.73</v>
      </c>
      <c r="J775" s="29"/>
      <c r="K775" s="63">
        <v>41.37</v>
      </c>
      <c r="L775" s="62">
        <v>278</v>
      </c>
      <c r="M775" s="51"/>
    </row>
    <row r="776" spans="1:13" ht="18.75" customHeight="1">
      <c r="A776" s="27"/>
      <c r="B776" s="28"/>
      <c r="C776" s="147" t="s">
        <v>6</v>
      </c>
      <c r="D776" s="147"/>
      <c r="E776" s="29"/>
      <c r="F776" s="30"/>
      <c r="G776" s="61">
        <v>46.98</v>
      </c>
      <c r="H776" s="64">
        <v>0.72</v>
      </c>
      <c r="I776" s="61">
        <v>0.34</v>
      </c>
      <c r="J776" s="29"/>
      <c r="K776" s="63">
        <v>6.94</v>
      </c>
      <c r="L776" s="62">
        <v>2</v>
      </c>
      <c r="M776" s="51"/>
    </row>
    <row r="777" spans="1:13" ht="18.75" customHeight="1">
      <c r="A777" s="27"/>
      <c r="B777" s="28"/>
      <c r="C777" s="147" t="s">
        <v>25</v>
      </c>
      <c r="D777" s="147"/>
      <c r="E777" s="29"/>
      <c r="F777" s="30"/>
      <c r="G777" s="61">
        <v>3.24</v>
      </c>
      <c r="H777" s="64">
        <v>0.72</v>
      </c>
      <c r="I777" s="61">
        <v>0.02</v>
      </c>
      <c r="J777" s="29"/>
      <c r="K777" s="63">
        <v>41.37</v>
      </c>
      <c r="L777" s="62">
        <v>1</v>
      </c>
      <c r="M777" s="51"/>
    </row>
    <row r="778" spans="1:13" ht="18.75" customHeight="1">
      <c r="A778" s="27"/>
      <c r="B778" s="28"/>
      <c r="C778" s="147" t="s">
        <v>7</v>
      </c>
      <c r="D778" s="147"/>
      <c r="E778" s="29"/>
      <c r="F778" s="30"/>
      <c r="G778" s="61">
        <v>555.76</v>
      </c>
      <c r="H778" s="62">
        <v>0</v>
      </c>
      <c r="I778" s="61">
        <v>0</v>
      </c>
      <c r="J778" s="29"/>
      <c r="K778" s="63">
        <v>3.9</v>
      </c>
      <c r="L778" s="62">
        <v>0</v>
      </c>
      <c r="M778" s="52"/>
    </row>
    <row r="779" spans="1:13" ht="54.75" customHeight="1">
      <c r="A779" s="25"/>
      <c r="B779" s="31" t="s">
        <v>483</v>
      </c>
      <c r="C779" s="150" t="s">
        <v>484</v>
      </c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</row>
    <row r="780" spans="1:13" ht="28.5" customHeight="1">
      <c r="A780" s="25"/>
      <c r="B780" s="31" t="s">
        <v>90</v>
      </c>
      <c r="C780" s="150" t="s">
        <v>91</v>
      </c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</row>
    <row r="781" spans="1:13" ht="28.5" customHeight="1">
      <c r="A781" s="32"/>
      <c r="B781" s="57" t="s">
        <v>482</v>
      </c>
      <c r="C781" s="148" t="s">
        <v>485</v>
      </c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</row>
    <row r="782" spans="1:13" ht="18.75" customHeight="1">
      <c r="A782" s="27"/>
      <c r="B782" s="28"/>
      <c r="C782" s="147" t="s">
        <v>8</v>
      </c>
      <c r="D782" s="147"/>
      <c r="E782" s="34" t="s">
        <v>13</v>
      </c>
      <c r="F782" s="30"/>
      <c r="G782" s="35"/>
      <c r="H782" s="29" t="s">
        <v>384</v>
      </c>
      <c r="I782" s="61">
        <v>6.55</v>
      </c>
      <c r="J782" s="29"/>
      <c r="K782" s="29"/>
      <c r="L782" s="62">
        <v>271</v>
      </c>
      <c r="M782" s="52"/>
    </row>
    <row r="783" spans="1:13" ht="18.75" customHeight="1">
      <c r="A783" s="27"/>
      <c r="B783" s="28"/>
      <c r="C783" s="147" t="s">
        <v>9</v>
      </c>
      <c r="D783" s="147"/>
      <c r="E783" s="34" t="s">
        <v>13</v>
      </c>
      <c r="F783" s="30"/>
      <c r="G783" s="35"/>
      <c r="H783" s="29" t="s">
        <v>385</v>
      </c>
      <c r="I783" s="61">
        <v>3.44</v>
      </c>
      <c r="J783" s="29"/>
      <c r="K783" s="29"/>
      <c r="L783" s="62">
        <v>142</v>
      </c>
      <c r="M783" s="52"/>
    </row>
    <row r="784" spans="1:13" ht="28.5" customHeight="1">
      <c r="A784" s="27"/>
      <c r="B784" s="28"/>
      <c r="C784" s="147" t="s">
        <v>63</v>
      </c>
      <c r="D784" s="147"/>
      <c r="E784" s="29" t="s">
        <v>11</v>
      </c>
      <c r="F784" s="30"/>
      <c r="G784" s="64">
        <v>78.76</v>
      </c>
      <c r="H784" s="29" t="s">
        <v>486</v>
      </c>
      <c r="I784" s="29"/>
      <c r="J784" s="29"/>
      <c r="K784" s="29"/>
      <c r="L784" s="29"/>
      <c r="M784" s="64">
        <v>0.567072</v>
      </c>
    </row>
    <row r="785" spans="1:13" ht="18.75" customHeight="1">
      <c r="A785" s="37"/>
      <c r="B785" s="38"/>
      <c r="C785" s="149" t="s">
        <v>12</v>
      </c>
      <c r="D785" s="149"/>
      <c r="E785" s="39"/>
      <c r="F785" s="40"/>
      <c r="G785" s="42"/>
      <c r="H785" s="42"/>
      <c r="I785" s="65">
        <v>17.06</v>
      </c>
      <c r="J785" s="41"/>
      <c r="K785" s="42"/>
      <c r="L785" s="79">
        <v>693</v>
      </c>
      <c r="M785" s="41"/>
    </row>
    <row r="786" spans="1:13" ht="42" customHeight="1">
      <c r="A786" s="58" t="s">
        <v>498</v>
      </c>
      <c r="B786" s="23" t="s">
        <v>499</v>
      </c>
      <c r="C786" s="145" t="s">
        <v>500</v>
      </c>
      <c r="D786" s="145"/>
      <c r="E786" s="23" t="s">
        <v>365</v>
      </c>
      <c r="F786" s="59">
        <v>0.3</v>
      </c>
      <c r="G786" s="60">
        <v>275.55</v>
      </c>
      <c r="H786" s="24"/>
      <c r="I786" s="24"/>
      <c r="J786" s="55" t="s">
        <v>482</v>
      </c>
      <c r="K786" s="24"/>
      <c r="L786" s="24"/>
      <c r="M786" s="54"/>
    </row>
    <row r="787" spans="1:13" ht="18.75" customHeight="1">
      <c r="A787" s="27"/>
      <c r="B787" s="28"/>
      <c r="C787" s="147" t="s">
        <v>24</v>
      </c>
      <c r="D787" s="147"/>
      <c r="E787" s="29" t="s">
        <v>10</v>
      </c>
      <c r="F787" s="30"/>
      <c r="G787" s="61">
        <v>185.87</v>
      </c>
      <c r="H787" s="64">
        <v>1.2</v>
      </c>
      <c r="I787" s="61">
        <v>66.91</v>
      </c>
      <c r="J787" s="29"/>
      <c r="K787" s="63">
        <v>41.37</v>
      </c>
      <c r="L787" s="67">
        <v>2768</v>
      </c>
      <c r="M787" s="51"/>
    </row>
    <row r="788" spans="1:13" ht="18.75" customHeight="1">
      <c r="A788" s="27"/>
      <c r="B788" s="28"/>
      <c r="C788" s="147" t="s">
        <v>6</v>
      </c>
      <c r="D788" s="147"/>
      <c r="E788" s="29"/>
      <c r="F788" s="30"/>
      <c r="G788" s="61">
        <v>32.62</v>
      </c>
      <c r="H788" s="64">
        <v>1.2</v>
      </c>
      <c r="I788" s="61">
        <v>11.74</v>
      </c>
      <c r="J788" s="29"/>
      <c r="K788" s="63">
        <v>6.94</v>
      </c>
      <c r="L788" s="62">
        <v>81</v>
      </c>
      <c r="M788" s="51"/>
    </row>
    <row r="789" spans="1:13" ht="18.75" customHeight="1">
      <c r="A789" s="27"/>
      <c r="B789" s="28"/>
      <c r="C789" s="147" t="s">
        <v>25</v>
      </c>
      <c r="D789" s="147"/>
      <c r="E789" s="29"/>
      <c r="F789" s="30"/>
      <c r="G789" s="61">
        <v>0.14</v>
      </c>
      <c r="H789" s="64">
        <v>1.2</v>
      </c>
      <c r="I789" s="61">
        <v>0.05</v>
      </c>
      <c r="J789" s="29"/>
      <c r="K789" s="63">
        <v>41.37</v>
      </c>
      <c r="L789" s="62">
        <v>2</v>
      </c>
      <c r="M789" s="51"/>
    </row>
    <row r="790" spans="1:13" ht="18.75" customHeight="1">
      <c r="A790" s="27"/>
      <c r="B790" s="28"/>
      <c r="C790" s="147" t="s">
        <v>7</v>
      </c>
      <c r="D790" s="147"/>
      <c r="E790" s="29"/>
      <c r="F790" s="30"/>
      <c r="G790" s="61">
        <v>57.06</v>
      </c>
      <c r="H790" s="62">
        <v>1</v>
      </c>
      <c r="I790" s="61">
        <v>17.12</v>
      </c>
      <c r="J790" s="29"/>
      <c r="K790" s="63">
        <v>3.9</v>
      </c>
      <c r="L790" s="62">
        <v>67</v>
      </c>
      <c r="M790" s="52"/>
    </row>
    <row r="791" spans="1:13" ht="28.5" customHeight="1">
      <c r="A791" s="25"/>
      <c r="B791" s="31" t="s">
        <v>90</v>
      </c>
      <c r="C791" s="150" t="s">
        <v>91</v>
      </c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</row>
    <row r="792" spans="1:13" ht="28.5" customHeight="1">
      <c r="A792" s="32"/>
      <c r="B792" s="57" t="s">
        <v>482</v>
      </c>
      <c r="C792" s="148" t="s">
        <v>485</v>
      </c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</row>
    <row r="793" spans="1:13" ht="18.75" customHeight="1">
      <c r="A793" s="27"/>
      <c r="B793" s="28"/>
      <c r="C793" s="147" t="s">
        <v>8</v>
      </c>
      <c r="D793" s="147"/>
      <c r="E793" s="34" t="s">
        <v>13</v>
      </c>
      <c r="F793" s="30"/>
      <c r="G793" s="35"/>
      <c r="H793" s="29" t="s">
        <v>384</v>
      </c>
      <c r="I793" s="61">
        <v>64.95</v>
      </c>
      <c r="J793" s="29"/>
      <c r="K793" s="29"/>
      <c r="L793" s="67">
        <v>2687</v>
      </c>
      <c r="M793" s="52"/>
    </row>
    <row r="794" spans="1:13" ht="18.75" customHeight="1">
      <c r="A794" s="27"/>
      <c r="B794" s="28"/>
      <c r="C794" s="147" t="s">
        <v>9</v>
      </c>
      <c r="D794" s="147"/>
      <c r="E794" s="34" t="s">
        <v>13</v>
      </c>
      <c r="F794" s="30"/>
      <c r="G794" s="35"/>
      <c r="H794" s="29" t="s">
        <v>385</v>
      </c>
      <c r="I794" s="61">
        <v>34.15</v>
      </c>
      <c r="J794" s="29"/>
      <c r="K794" s="29"/>
      <c r="L794" s="67">
        <v>1413</v>
      </c>
      <c r="M794" s="52"/>
    </row>
    <row r="795" spans="1:13" ht="18.75" customHeight="1">
      <c r="A795" s="27"/>
      <c r="B795" s="28"/>
      <c r="C795" s="147" t="s">
        <v>63</v>
      </c>
      <c r="D795" s="147"/>
      <c r="E795" s="29" t="s">
        <v>11</v>
      </c>
      <c r="F795" s="30"/>
      <c r="G795" s="64">
        <v>16.3</v>
      </c>
      <c r="H795" s="29" t="s">
        <v>386</v>
      </c>
      <c r="I795" s="29"/>
      <c r="J795" s="29"/>
      <c r="K795" s="29"/>
      <c r="L795" s="29"/>
      <c r="M795" s="64">
        <v>5.868</v>
      </c>
    </row>
    <row r="796" spans="1:13" ht="18.75" customHeight="1">
      <c r="A796" s="37"/>
      <c r="B796" s="38"/>
      <c r="C796" s="149" t="s">
        <v>12</v>
      </c>
      <c r="D796" s="149"/>
      <c r="E796" s="39"/>
      <c r="F796" s="40"/>
      <c r="G796" s="42"/>
      <c r="H796" s="42"/>
      <c r="I796" s="65">
        <v>194.87</v>
      </c>
      <c r="J796" s="41"/>
      <c r="K796" s="42"/>
      <c r="L796" s="66">
        <v>7016</v>
      </c>
      <c r="M796" s="41"/>
    </row>
    <row r="797" spans="1:13" ht="28.5" customHeight="1">
      <c r="A797" s="58" t="s">
        <v>47</v>
      </c>
      <c r="B797" s="23" t="s">
        <v>501</v>
      </c>
      <c r="C797" s="145" t="s">
        <v>502</v>
      </c>
      <c r="D797" s="145"/>
      <c r="E797" s="23" t="s">
        <v>146</v>
      </c>
      <c r="F797" s="59">
        <v>30.6</v>
      </c>
      <c r="G797" s="60">
        <v>6.69</v>
      </c>
      <c r="H797" s="24"/>
      <c r="I797" s="60">
        <v>204.71</v>
      </c>
      <c r="J797" s="55" t="s">
        <v>482</v>
      </c>
      <c r="K797" s="36"/>
      <c r="L797" s="80">
        <v>798</v>
      </c>
      <c r="M797" s="54"/>
    </row>
    <row r="798" spans="1:13" ht="18.75" customHeight="1">
      <c r="A798" s="25"/>
      <c r="B798" s="26"/>
      <c r="C798" s="146" t="s">
        <v>503</v>
      </c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</row>
    <row r="799" spans="1:13" ht="18.75" customHeight="1">
      <c r="A799" s="27"/>
      <c r="B799" s="28"/>
      <c r="C799" s="147" t="s">
        <v>7</v>
      </c>
      <c r="D799" s="147"/>
      <c r="E799" s="29"/>
      <c r="F799" s="30"/>
      <c r="G799" s="61">
        <v>6.69</v>
      </c>
      <c r="H799" s="62">
        <v>1</v>
      </c>
      <c r="I799" s="61">
        <v>204.71</v>
      </c>
      <c r="J799" s="29"/>
      <c r="K799" s="63">
        <v>3.9</v>
      </c>
      <c r="L799" s="62">
        <v>798</v>
      </c>
      <c r="M799" s="29"/>
    </row>
    <row r="800" spans="1:13" ht="28.5" customHeight="1">
      <c r="A800" s="32"/>
      <c r="B800" s="57" t="s">
        <v>482</v>
      </c>
      <c r="C800" s="148" t="s">
        <v>485</v>
      </c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</row>
    <row r="801" spans="1:13" ht="18.75" customHeight="1">
      <c r="A801" s="37"/>
      <c r="B801" s="38"/>
      <c r="C801" s="149" t="s">
        <v>12</v>
      </c>
      <c r="D801" s="149"/>
      <c r="E801" s="39"/>
      <c r="F801" s="40"/>
      <c r="G801" s="42"/>
      <c r="H801" s="42"/>
      <c r="I801" s="65">
        <v>204.71</v>
      </c>
      <c r="J801" s="41"/>
      <c r="K801" s="42"/>
      <c r="L801" s="79">
        <v>798</v>
      </c>
      <c r="M801" s="41"/>
    </row>
    <row r="802" spans="1:13" ht="42" customHeight="1">
      <c r="A802" s="58" t="s">
        <v>504</v>
      </c>
      <c r="B802" s="23" t="s">
        <v>505</v>
      </c>
      <c r="C802" s="145" t="s">
        <v>506</v>
      </c>
      <c r="D802" s="145"/>
      <c r="E802" s="23" t="s">
        <v>365</v>
      </c>
      <c r="F802" s="59">
        <v>0.3</v>
      </c>
      <c r="G802" s="60">
        <v>47.82</v>
      </c>
      <c r="H802" s="24"/>
      <c r="I802" s="24"/>
      <c r="J802" s="55" t="s">
        <v>482</v>
      </c>
      <c r="K802" s="24"/>
      <c r="L802" s="24"/>
      <c r="M802" s="54"/>
    </row>
    <row r="803" spans="1:13" ht="18.75" customHeight="1">
      <c r="A803" s="27"/>
      <c r="B803" s="28"/>
      <c r="C803" s="147" t="s">
        <v>24</v>
      </c>
      <c r="D803" s="147"/>
      <c r="E803" s="29" t="s">
        <v>10</v>
      </c>
      <c r="F803" s="30"/>
      <c r="G803" s="61">
        <v>31.81</v>
      </c>
      <c r="H803" s="64">
        <v>1.2</v>
      </c>
      <c r="I803" s="61">
        <v>11.45</v>
      </c>
      <c r="J803" s="29"/>
      <c r="K803" s="63">
        <v>41.37</v>
      </c>
      <c r="L803" s="62">
        <v>474</v>
      </c>
      <c r="M803" s="51"/>
    </row>
    <row r="804" spans="1:13" ht="18.75" customHeight="1">
      <c r="A804" s="27"/>
      <c r="B804" s="28"/>
      <c r="C804" s="147" t="s">
        <v>6</v>
      </c>
      <c r="D804" s="147"/>
      <c r="E804" s="29"/>
      <c r="F804" s="30"/>
      <c r="G804" s="61">
        <v>2.35</v>
      </c>
      <c r="H804" s="64">
        <v>1.2</v>
      </c>
      <c r="I804" s="61">
        <v>0.85</v>
      </c>
      <c r="J804" s="29"/>
      <c r="K804" s="63">
        <v>6.94</v>
      </c>
      <c r="L804" s="62">
        <v>6</v>
      </c>
      <c r="M804" s="51"/>
    </row>
    <row r="805" spans="1:13" ht="18.75" customHeight="1">
      <c r="A805" s="27"/>
      <c r="B805" s="28"/>
      <c r="C805" s="147" t="s">
        <v>25</v>
      </c>
      <c r="D805" s="147"/>
      <c r="E805" s="29"/>
      <c r="F805" s="30"/>
      <c r="G805" s="61">
        <v>0.16</v>
      </c>
      <c r="H805" s="64">
        <v>1.2</v>
      </c>
      <c r="I805" s="61">
        <v>0.06</v>
      </c>
      <c r="J805" s="29"/>
      <c r="K805" s="63">
        <v>41.37</v>
      </c>
      <c r="L805" s="62">
        <v>2</v>
      </c>
      <c r="M805" s="51"/>
    </row>
    <row r="806" spans="1:13" ht="18.75" customHeight="1">
      <c r="A806" s="27"/>
      <c r="B806" s="28"/>
      <c r="C806" s="147" t="s">
        <v>7</v>
      </c>
      <c r="D806" s="147"/>
      <c r="E806" s="29"/>
      <c r="F806" s="30"/>
      <c r="G806" s="61">
        <v>13.66</v>
      </c>
      <c r="H806" s="62">
        <v>1</v>
      </c>
      <c r="I806" s="61">
        <v>4.1</v>
      </c>
      <c r="J806" s="29"/>
      <c r="K806" s="63">
        <v>3.9</v>
      </c>
      <c r="L806" s="62">
        <v>16</v>
      </c>
      <c r="M806" s="52"/>
    </row>
    <row r="807" spans="1:13" ht="28.5" customHeight="1">
      <c r="A807" s="25"/>
      <c r="B807" s="31" t="s">
        <v>90</v>
      </c>
      <c r="C807" s="150" t="s">
        <v>91</v>
      </c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</row>
    <row r="808" spans="1:13" ht="28.5" customHeight="1">
      <c r="A808" s="32"/>
      <c r="B808" s="57" t="s">
        <v>482</v>
      </c>
      <c r="C808" s="148" t="s">
        <v>485</v>
      </c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</row>
    <row r="809" spans="1:13" ht="18.75" customHeight="1">
      <c r="A809" s="27"/>
      <c r="B809" s="28"/>
      <c r="C809" s="147" t="s">
        <v>8</v>
      </c>
      <c r="D809" s="147"/>
      <c r="E809" s="34" t="s">
        <v>13</v>
      </c>
      <c r="F809" s="30"/>
      <c r="G809" s="35"/>
      <c r="H809" s="29" t="s">
        <v>384</v>
      </c>
      <c r="I809" s="61">
        <v>11.16</v>
      </c>
      <c r="J809" s="29"/>
      <c r="K809" s="29"/>
      <c r="L809" s="62">
        <v>462</v>
      </c>
      <c r="M809" s="52"/>
    </row>
    <row r="810" spans="1:13" ht="18.75" customHeight="1">
      <c r="A810" s="27"/>
      <c r="B810" s="28"/>
      <c r="C810" s="147" t="s">
        <v>9</v>
      </c>
      <c r="D810" s="147"/>
      <c r="E810" s="34" t="s">
        <v>13</v>
      </c>
      <c r="F810" s="30"/>
      <c r="G810" s="35"/>
      <c r="H810" s="29" t="s">
        <v>385</v>
      </c>
      <c r="I810" s="61">
        <v>5.87</v>
      </c>
      <c r="J810" s="29"/>
      <c r="K810" s="29"/>
      <c r="L810" s="62">
        <v>243</v>
      </c>
      <c r="M810" s="52"/>
    </row>
    <row r="811" spans="1:13" ht="18.75" customHeight="1">
      <c r="A811" s="27"/>
      <c r="B811" s="28"/>
      <c r="C811" s="147" t="s">
        <v>63</v>
      </c>
      <c r="D811" s="147"/>
      <c r="E811" s="29" t="s">
        <v>11</v>
      </c>
      <c r="F811" s="30"/>
      <c r="G811" s="64">
        <v>2.83</v>
      </c>
      <c r="H811" s="29" t="s">
        <v>386</v>
      </c>
      <c r="I811" s="29"/>
      <c r="J811" s="29"/>
      <c r="K811" s="29"/>
      <c r="L811" s="29"/>
      <c r="M811" s="64">
        <v>1.0188</v>
      </c>
    </row>
    <row r="812" spans="1:13" ht="18.75" customHeight="1">
      <c r="A812" s="37"/>
      <c r="B812" s="38"/>
      <c r="C812" s="149" t="s">
        <v>12</v>
      </c>
      <c r="D812" s="149"/>
      <c r="E812" s="39"/>
      <c r="F812" s="40"/>
      <c r="G812" s="42"/>
      <c r="H812" s="42"/>
      <c r="I812" s="65">
        <v>33.43</v>
      </c>
      <c r="J812" s="41"/>
      <c r="K812" s="42"/>
      <c r="L812" s="66">
        <v>1201</v>
      </c>
      <c r="M812" s="41"/>
    </row>
    <row r="813" spans="1:13" ht="95.25" customHeight="1">
      <c r="A813" s="58" t="s">
        <v>507</v>
      </c>
      <c r="B813" s="23" t="s">
        <v>508</v>
      </c>
      <c r="C813" s="145" t="s">
        <v>509</v>
      </c>
      <c r="D813" s="145"/>
      <c r="E813" s="23" t="s">
        <v>397</v>
      </c>
      <c r="F813" s="59">
        <v>0.0306</v>
      </c>
      <c r="G813" s="68">
        <v>8038.99</v>
      </c>
      <c r="H813" s="24"/>
      <c r="I813" s="60">
        <v>245.99</v>
      </c>
      <c r="J813" s="55" t="s">
        <v>482</v>
      </c>
      <c r="K813" s="36"/>
      <c r="L813" s="80">
        <v>959</v>
      </c>
      <c r="M813" s="54"/>
    </row>
    <row r="814" spans="1:13" ht="18.75" customHeight="1">
      <c r="A814" s="25"/>
      <c r="B814" s="26"/>
      <c r="C814" s="146" t="s">
        <v>510</v>
      </c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</row>
    <row r="815" spans="1:13" ht="18.75" customHeight="1">
      <c r="A815" s="27"/>
      <c r="B815" s="28"/>
      <c r="C815" s="147" t="s">
        <v>7</v>
      </c>
      <c r="D815" s="147"/>
      <c r="E815" s="29"/>
      <c r="F815" s="30"/>
      <c r="G815" s="69">
        <v>8038.99</v>
      </c>
      <c r="H815" s="62">
        <v>1</v>
      </c>
      <c r="I815" s="61">
        <v>245.99</v>
      </c>
      <c r="J815" s="29"/>
      <c r="K815" s="63">
        <v>3.9</v>
      </c>
      <c r="L815" s="62">
        <v>959</v>
      </c>
      <c r="M815" s="29"/>
    </row>
    <row r="816" spans="1:13" ht="28.5" customHeight="1">
      <c r="A816" s="32"/>
      <c r="B816" s="57" t="s">
        <v>482</v>
      </c>
      <c r="C816" s="148" t="s">
        <v>485</v>
      </c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</row>
    <row r="817" spans="1:13" ht="18.75" customHeight="1">
      <c r="A817" s="37"/>
      <c r="B817" s="38"/>
      <c r="C817" s="149" t="s">
        <v>12</v>
      </c>
      <c r="D817" s="149"/>
      <c r="E817" s="39"/>
      <c r="F817" s="40"/>
      <c r="G817" s="42"/>
      <c r="H817" s="42"/>
      <c r="I817" s="65">
        <v>245.99</v>
      </c>
      <c r="J817" s="41"/>
      <c r="K817" s="42"/>
      <c r="L817" s="79">
        <v>959</v>
      </c>
      <c r="M817" s="41"/>
    </row>
    <row r="818" spans="1:13" ht="42" customHeight="1">
      <c r="A818" s="58" t="s">
        <v>511</v>
      </c>
      <c r="B818" s="23" t="s">
        <v>489</v>
      </c>
      <c r="C818" s="145" t="s">
        <v>512</v>
      </c>
      <c r="D818" s="145"/>
      <c r="E818" s="23" t="s">
        <v>481</v>
      </c>
      <c r="F818" s="80">
        <v>1</v>
      </c>
      <c r="G818" s="60">
        <v>33.96</v>
      </c>
      <c r="H818" s="24"/>
      <c r="I818" s="24"/>
      <c r="J818" s="55" t="s">
        <v>482</v>
      </c>
      <c r="K818" s="24"/>
      <c r="L818" s="24"/>
      <c r="M818" s="54"/>
    </row>
    <row r="819" spans="1:13" ht="18.75" customHeight="1">
      <c r="A819" s="27"/>
      <c r="B819" s="28"/>
      <c r="C819" s="147" t="s">
        <v>24</v>
      </c>
      <c r="D819" s="147"/>
      <c r="E819" s="29" t="s">
        <v>10</v>
      </c>
      <c r="F819" s="30"/>
      <c r="G819" s="61">
        <v>21.76</v>
      </c>
      <c r="H819" s="64">
        <v>1.2</v>
      </c>
      <c r="I819" s="61">
        <v>26.11</v>
      </c>
      <c r="J819" s="29"/>
      <c r="K819" s="63">
        <v>41.37</v>
      </c>
      <c r="L819" s="67">
        <v>1080</v>
      </c>
      <c r="M819" s="51"/>
    </row>
    <row r="820" spans="1:13" ht="18.75" customHeight="1">
      <c r="A820" s="27"/>
      <c r="B820" s="28"/>
      <c r="C820" s="147" t="s">
        <v>7</v>
      </c>
      <c r="D820" s="147"/>
      <c r="E820" s="29"/>
      <c r="F820" s="30"/>
      <c r="G820" s="61">
        <v>12.2</v>
      </c>
      <c r="H820" s="62">
        <v>1</v>
      </c>
      <c r="I820" s="61">
        <v>12.2</v>
      </c>
      <c r="J820" s="29"/>
      <c r="K820" s="63">
        <v>3.9</v>
      </c>
      <c r="L820" s="62">
        <v>48</v>
      </c>
      <c r="M820" s="52"/>
    </row>
    <row r="821" spans="1:13" ht="28.5" customHeight="1">
      <c r="A821" s="25"/>
      <c r="B821" s="31" t="s">
        <v>90</v>
      </c>
      <c r="C821" s="150" t="s">
        <v>91</v>
      </c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</row>
    <row r="822" spans="1:13" ht="28.5" customHeight="1">
      <c r="A822" s="32"/>
      <c r="B822" s="57" t="s">
        <v>482</v>
      </c>
      <c r="C822" s="148" t="s">
        <v>485</v>
      </c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</row>
    <row r="823" spans="1:13" ht="18.75" customHeight="1">
      <c r="A823" s="27"/>
      <c r="B823" s="28"/>
      <c r="C823" s="147" t="s">
        <v>8</v>
      </c>
      <c r="D823" s="147"/>
      <c r="E823" s="34" t="s">
        <v>13</v>
      </c>
      <c r="F823" s="30"/>
      <c r="G823" s="35"/>
      <c r="H823" s="29" t="s">
        <v>491</v>
      </c>
      <c r="I823" s="61">
        <v>24.8</v>
      </c>
      <c r="J823" s="29"/>
      <c r="K823" s="29"/>
      <c r="L823" s="67">
        <v>1026</v>
      </c>
      <c r="M823" s="52"/>
    </row>
    <row r="824" spans="1:13" ht="18.75" customHeight="1">
      <c r="A824" s="27"/>
      <c r="B824" s="28"/>
      <c r="C824" s="147" t="s">
        <v>9</v>
      </c>
      <c r="D824" s="147"/>
      <c r="E824" s="34" t="s">
        <v>13</v>
      </c>
      <c r="F824" s="30"/>
      <c r="G824" s="35"/>
      <c r="H824" s="29" t="s">
        <v>492</v>
      </c>
      <c r="I824" s="61">
        <v>13.84</v>
      </c>
      <c r="J824" s="29"/>
      <c r="K824" s="29"/>
      <c r="L824" s="62">
        <v>572</v>
      </c>
      <c r="M824" s="52"/>
    </row>
    <row r="825" spans="1:13" ht="18.75" customHeight="1">
      <c r="A825" s="27"/>
      <c r="B825" s="28"/>
      <c r="C825" s="147" t="s">
        <v>63</v>
      </c>
      <c r="D825" s="147"/>
      <c r="E825" s="29" t="s">
        <v>11</v>
      </c>
      <c r="F825" s="30"/>
      <c r="G825" s="62">
        <v>2</v>
      </c>
      <c r="H825" s="29" t="s">
        <v>386</v>
      </c>
      <c r="I825" s="29"/>
      <c r="J825" s="29"/>
      <c r="K825" s="29"/>
      <c r="L825" s="29"/>
      <c r="M825" s="64">
        <v>2.4</v>
      </c>
    </row>
    <row r="826" spans="1:13" ht="18.75" customHeight="1">
      <c r="A826" s="37"/>
      <c r="B826" s="38"/>
      <c r="C826" s="149" t="s">
        <v>12</v>
      </c>
      <c r="D826" s="149"/>
      <c r="E826" s="39"/>
      <c r="F826" s="40"/>
      <c r="G826" s="42"/>
      <c r="H826" s="42"/>
      <c r="I826" s="65">
        <v>76.95</v>
      </c>
      <c r="J826" s="41"/>
      <c r="K826" s="42"/>
      <c r="L826" s="66">
        <v>2726</v>
      </c>
      <c r="M826" s="41"/>
    </row>
    <row r="827" spans="1:13" ht="42" customHeight="1">
      <c r="A827" s="58" t="s">
        <v>513</v>
      </c>
      <c r="B827" s="23" t="s">
        <v>496</v>
      </c>
      <c r="C827" s="145" t="s">
        <v>514</v>
      </c>
      <c r="D827" s="145"/>
      <c r="E827" s="23" t="s">
        <v>372</v>
      </c>
      <c r="F827" s="59">
        <v>0.01</v>
      </c>
      <c r="G827" s="68">
        <v>1537.6</v>
      </c>
      <c r="H827" s="24"/>
      <c r="I827" s="24"/>
      <c r="J827" s="55" t="s">
        <v>482</v>
      </c>
      <c r="K827" s="24"/>
      <c r="L827" s="24"/>
      <c r="M827" s="54"/>
    </row>
    <row r="828" spans="1:13" ht="18.75" customHeight="1">
      <c r="A828" s="27"/>
      <c r="B828" s="28"/>
      <c r="C828" s="147" t="s">
        <v>24</v>
      </c>
      <c r="D828" s="147"/>
      <c r="E828" s="29" t="s">
        <v>10</v>
      </c>
      <c r="F828" s="30"/>
      <c r="G828" s="61">
        <v>934.86</v>
      </c>
      <c r="H828" s="64">
        <v>1.2</v>
      </c>
      <c r="I828" s="61">
        <v>11.22</v>
      </c>
      <c r="J828" s="29"/>
      <c r="K828" s="63">
        <v>41.37</v>
      </c>
      <c r="L828" s="62">
        <v>464</v>
      </c>
      <c r="M828" s="51"/>
    </row>
    <row r="829" spans="1:13" ht="18.75" customHeight="1">
      <c r="A829" s="27"/>
      <c r="B829" s="28"/>
      <c r="C829" s="147" t="s">
        <v>6</v>
      </c>
      <c r="D829" s="147"/>
      <c r="E829" s="29"/>
      <c r="F829" s="30"/>
      <c r="G829" s="61">
        <v>46.98</v>
      </c>
      <c r="H829" s="64">
        <v>1.2</v>
      </c>
      <c r="I829" s="61">
        <v>0.56</v>
      </c>
      <c r="J829" s="29"/>
      <c r="K829" s="63">
        <v>6.94</v>
      </c>
      <c r="L829" s="62">
        <v>4</v>
      </c>
      <c r="M829" s="51"/>
    </row>
    <row r="830" spans="1:13" ht="18.75" customHeight="1">
      <c r="A830" s="27"/>
      <c r="B830" s="28"/>
      <c r="C830" s="147" t="s">
        <v>25</v>
      </c>
      <c r="D830" s="147"/>
      <c r="E830" s="29"/>
      <c r="F830" s="30"/>
      <c r="G830" s="61">
        <v>3.24</v>
      </c>
      <c r="H830" s="64">
        <v>1.2</v>
      </c>
      <c r="I830" s="61">
        <v>0.04</v>
      </c>
      <c r="J830" s="29"/>
      <c r="K830" s="63">
        <v>41.37</v>
      </c>
      <c r="L830" s="62">
        <v>2</v>
      </c>
      <c r="M830" s="51"/>
    </row>
    <row r="831" spans="1:13" ht="18.75" customHeight="1">
      <c r="A831" s="27"/>
      <c r="B831" s="28"/>
      <c r="C831" s="147" t="s">
        <v>7</v>
      </c>
      <c r="D831" s="147"/>
      <c r="E831" s="29"/>
      <c r="F831" s="30"/>
      <c r="G831" s="61">
        <v>555.76</v>
      </c>
      <c r="H831" s="62">
        <v>1</v>
      </c>
      <c r="I831" s="61">
        <v>5.56</v>
      </c>
      <c r="J831" s="29"/>
      <c r="K831" s="63">
        <v>3.9</v>
      </c>
      <c r="L831" s="62">
        <v>22</v>
      </c>
      <c r="M831" s="52"/>
    </row>
    <row r="832" spans="1:13" ht="28.5" customHeight="1">
      <c r="A832" s="25"/>
      <c r="B832" s="31" t="s">
        <v>90</v>
      </c>
      <c r="C832" s="150" t="s">
        <v>91</v>
      </c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</row>
    <row r="833" spans="1:13" ht="28.5" customHeight="1">
      <c r="A833" s="32"/>
      <c r="B833" s="57" t="s">
        <v>482</v>
      </c>
      <c r="C833" s="148" t="s">
        <v>485</v>
      </c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</row>
    <row r="834" spans="1:13" ht="18.75" customHeight="1">
      <c r="A834" s="27"/>
      <c r="B834" s="28"/>
      <c r="C834" s="147" t="s">
        <v>8</v>
      </c>
      <c r="D834" s="147"/>
      <c r="E834" s="34" t="s">
        <v>13</v>
      </c>
      <c r="F834" s="30"/>
      <c r="G834" s="35"/>
      <c r="H834" s="29" t="s">
        <v>384</v>
      </c>
      <c r="I834" s="61">
        <v>10.92</v>
      </c>
      <c r="J834" s="29"/>
      <c r="K834" s="29"/>
      <c r="L834" s="62">
        <v>452</v>
      </c>
      <c r="M834" s="52"/>
    </row>
    <row r="835" spans="1:13" ht="18.75" customHeight="1">
      <c r="A835" s="27"/>
      <c r="B835" s="28"/>
      <c r="C835" s="147" t="s">
        <v>9</v>
      </c>
      <c r="D835" s="147"/>
      <c r="E835" s="34" t="s">
        <v>13</v>
      </c>
      <c r="F835" s="30"/>
      <c r="G835" s="35"/>
      <c r="H835" s="29" t="s">
        <v>385</v>
      </c>
      <c r="I835" s="61">
        <v>5.74</v>
      </c>
      <c r="J835" s="29"/>
      <c r="K835" s="29"/>
      <c r="L835" s="62">
        <v>238</v>
      </c>
      <c r="M835" s="52"/>
    </row>
    <row r="836" spans="1:13" ht="18.75" customHeight="1">
      <c r="A836" s="27"/>
      <c r="B836" s="28"/>
      <c r="C836" s="147" t="s">
        <v>63</v>
      </c>
      <c r="D836" s="147"/>
      <c r="E836" s="29" t="s">
        <v>11</v>
      </c>
      <c r="F836" s="30"/>
      <c r="G836" s="64">
        <v>78.76</v>
      </c>
      <c r="H836" s="29" t="s">
        <v>386</v>
      </c>
      <c r="I836" s="29"/>
      <c r="J836" s="29"/>
      <c r="K836" s="29"/>
      <c r="L836" s="29"/>
      <c r="M836" s="64">
        <v>0.94512</v>
      </c>
    </row>
    <row r="837" spans="1:13" ht="18.75" customHeight="1">
      <c r="A837" s="37"/>
      <c r="B837" s="38"/>
      <c r="C837" s="149" t="s">
        <v>12</v>
      </c>
      <c r="D837" s="149"/>
      <c r="E837" s="39"/>
      <c r="F837" s="40"/>
      <c r="G837" s="42"/>
      <c r="H837" s="42"/>
      <c r="I837" s="65">
        <v>34</v>
      </c>
      <c r="J837" s="41"/>
      <c r="K837" s="42"/>
      <c r="L837" s="66">
        <v>1180</v>
      </c>
      <c r="M837" s="41"/>
    </row>
    <row r="838" spans="1:13" ht="18.75" customHeight="1">
      <c r="A838" s="151" t="s">
        <v>515</v>
      </c>
      <c r="B838" s="152"/>
      <c r="C838" s="152"/>
      <c r="D838" s="152"/>
      <c r="E838" s="152"/>
      <c r="F838" s="152"/>
      <c r="G838" s="33"/>
      <c r="H838" s="153">
        <v>105967.03</v>
      </c>
      <c r="I838" s="154"/>
      <c r="J838" s="155">
        <v>799428</v>
      </c>
      <c r="K838" s="156"/>
      <c r="L838" s="157"/>
      <c r="M838" s="53"/>
    </row>
    <row r="839" spans="1:13" ht="18.75" customHeight="1">
      <c r="A839" s="158" t="s">
        <v>14</v>
      </c>
      <c r="B839" s="159"/>
      <c r="C839" s="159"/>
      <c r="D839" s="159"/>
      <c r="E839" s="159"/>
      <c r="F839" s="159"/>
      <c r="G839" s="33"/>
      <c r="H839" s="153">
        <v>7726.7</v>
      </c>
      <c r="I839" s="154"/>
      <c r="J839" s="155">
        <v>319652</v>
      </c>
      <c r="K839" s="156"/>
      <c r="L839" s="157"/>
      <c r="M839" s="53"/>
    </row>
    <row r="840" spans="1:13" ht="18.75" customHeight="1">
      <c r="A840" s="158" t="s">
        <v>15</v>
      </c>
      <c r="B840" s="159"/>
      <c r="C840" s="159"/>
      <c r="D840" s="159"/>
      <c r="E840" s="159"/>
      <c r="F840" s="159"/>
      <c r="G840" s="33"/>
      <c r="H840" s="160">
        <v>991.78</v>
      </c>
      <c r="I840" s="154"/>
      <c r="J840" s="155">
        <v>6977</v>
      </c>
      <c r="K840" s="156"/>
      <c r="L840" s="157"/>
      <c r="M840" s="53"/>
    </row>
    <row r="841" spans="1:13" ht="18.75" customHeight="1">
      <c r="A841" s="158" t="s">
        <v>516</v>
      </c>
      <c r="B841" s="159"/>
      <c r="C841" s="159"/>
      <c r="D841" s="159"/>
      <c r="E841" s="159"/>
      <c r="F841" s="159"/>
      <c r="G841" s="33"/>
      <c r="H841" s="160">
        <v>187.9</v>
      </c>
      <c r="I841" s="154"/>
      <c r="J841" s="155">
        <v>7772</v>
      </c>
      <c r="K841" s="156"/>
      <c r="L841" s="157"/>
      <c r="M841" s="53"/>
    </row>
    <row r="842" spans="1:13" ht="18.75" customHeight="1">
      <c r="A842" s="158" t="s">
        <v>16</v>
      </c>
      <c r="B842" s="159"/>
      <c r="C842" s="159"/>
      <c r="D842" s="159"/>
      <c r="E842" s="159"/>
      <c r="F842" s="159"/>
      <c r="G842" s="33"/>
      <c r="H842" s="153">
        <v>97248.55</v>
      </c>
      <c r="I842" s="154"/>
      <c r="J842" s="155">
        <v>472799</v>
      </c>
      <c r="K842" s="156"/>
      <c r="L842" s="157"/>
      <c r="M842" s="53"/>
    </row>
    <row r="843" spans="1:13" ht="18.75" customHeight="1">
      <c r="A843" s="151" t="s">
        <v>17</v>
      </c>
      <c r="B843" s="152"/>
      <c r="C843" s="152"/>
      <c r="D843" s="152"/>
      <c r="E843" s="152"/>
      <c r="F843" s="152"/>
      <c r="G843" s="33"/>
      <c r="H843" s="153">
        <v>7454.37</v>
      </c>
      <c r="I843" s="154"/>
      <c r="J843" s="155">
        <v>308384</v>
      </c>
      <c r="K843" s="156"/>
      <c r="L843" s="157"/>
      <c r="M843" s="53"/>
    </row>
    <row r="844" spans="1:13" ht="18.75" customHeight="1">
      <c r="A844" s="151" t="s">
        <v>18</v>
      </c>
      <c r="B844" s="152"/>
      <c r="C844" s="152"/>
      <c r="D844" s="152"/>
      <c r="E844" s="152"/>
      <c r="F844" s="152"/>
      <c r="G844" s="33"/>
      <c r="H844" s="153">
        <v>3762.91</v>
      </c>
      <c r="I844" s="154"/>
      <c r="J844" s="155">
        <v>155667</v>
      </c>
      <c r="K844" s="156"/>
      <c r="L844" s="157"/>
      <c r="M844" s="53"/>
    </row>
    <row r="845" spans="1:13" ht="18.75" customHeight="1">
      <c r="A845" s="151" t="s">
        <v>517</v>
      </c>
      <c r="B845" s="152"/>
      <c r="C845" s="152"/>
      <c r="D845" s="152"/>
      <c r="E845" s="152"/>
      <c r="F845" s="152"/>
      <c r="G845" s="33"/>
      <c r="H845" s="153">
        <v>117184.31</v>
      </c>
      <c r="I845" s="154"/>
      <c r="J845" s="161">
        <v>1263479</v>
      </c>
      <c r="K845" s="156"/>
      <c r="L845" s="157"/>
      <c r="M845" s="53"/>
    </row>
    <row r="846" spans="1:13" ht="18.75" customHeight="1">
      <c r="A846" s="139" t="s">
        <v>518</v>
      </c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1"/>
    </row>
    <row r="847" spans="1:13" ht="42" customHeight="1">
      <c r="A847" s="58" t="s">
        <v>519</v>
      </c>
      <c r="B847" s="23" t="s">
        <v>520</v>
      </c>
      <c r="C847" s="145" t="s">
        <v>521</v>
      </c>
      <c r="D847" s="145"/>
      <c r="E847" s="23" t="s">
        <v>522</v>
      </c>
      <c r="F847" s="59">
        <v>2.8732</v>
      </c>
      <c r="G847" s="60">
        <v>2.83</v>
      </c>
      <c r="H847" s="24"/>
      <c r="I847" s="24"/>
      <c r="J847" s="55" t="s">
        <v>523</v>
      </c>
      <c r="K847" s="24"/>
      <c r="L847" s="24"/>
      <c r="M847" s="54"/>
    </row>
    <row r="848" spans="1:13" ht="18.75" customHeight="1">
      <c r="A848" s="27"/>
      <c r="B848" s="28"/>
      <c r="C848" s="147" t="s">
        <v>6</v>
      </c>
      <c r="D848" s="147"/>
      <c r="E848" s="29"/>
      <c r="F848" s="30"/>
      <c r="G848" s="61">
        <v>2.83</v>
      </c>
      <c r="H848" s="62">
        <v>1</v>
      </c>
      <c r="I848" s="61">
        <v>8.13</v>
      </c>
      <c r="J848" s="29"/>
      <c r="K848" s="63">
        <v>7.06</v>
      </c>
      <c r="L848" s="62">
        <v>57</v>
      </c>
      <c r="M848" s="51"/>
    </row>
    <row r="849" spans="1:13" ht="28.5" customHeight="1">
      <c r="A849" s="32"/>
      <c r="B849" s="57" t="s">
        <v>523</v>
      </c>
      <c r="C849" s="148" t="s">
        <v>524</v>
      </c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</row>
    <row r="850" spans="1:13" ht="18.75" customHeight="1">
      <c r="A850" s="37"/>
      <c r="B850" s="38"/>
      <c r="C850" s="149" t="s">
        <v>12</v>
      </c>
      <c r="D850" s="149"/>
      <c r="E850" s="39"/>
      <c r="F850" s="40"/>
      <c r="G850" s="42"/>
      <c r="H850" s="42"/>
      <c r="I850" s="65">
        <v>8.13</v>
      </c>
      <c r="J850" s="41"/>
      <c r="K850" s="42"/>
      <c r="L850" s="79">
        <v>57</v>
      </c>
      <c r="M850" s="41"/>
    </row>
    <row r="851" spans="1:13" ht="54.75" customHeight="1">
      <c r="A851" s="58" t="s">
        <v>525</v>
      </c>
      <c r="B851" s="23" t="s">
        <v>526</v>
      </c>
      <c r="C851" s="145" t="s">
        <v>527</v>
      </c>
      <c r="D851" s="145"/>
      <c r="E851" s="23" t="s">
        <v>522</v>
      </c>
      <c r="F851" s="59">
        <v>2.8732</v>
      </c>
      <c r="G851" s="60">
        <v>19.29</v>
      </c>
      <c r="H851" s="24"/>
      <c r="I851" s="24"/>
      <c r="J851" s="55" t="s">
        <v>528</v>
      </c>
      <c r="K851" s="24"/>
      <c r="L851" s="24"/>
      <c r="M851" s="54"/>
    </row>
    <row r="852" spans="1:13" ht="18.75" customHeight="1">
      <c r="A852" s="27"/>
      <c r="B852" s="28"/>
      <c r="C852" s="147" t="s">
        <v>6</v>
      </c>
      <c r="D852" s="147"/>
      <c r="E852" s="29"/>
      <c r="F852" s="30"/>
      <c r="G852" s="61">
        <v>19.29</v>
      </c>
      <c r="H852" s="64">
        <v>1.2</v>
      </c>
      <c r="I852" s="61">
        <v>66.51</v>
      </c>
      <c r="J852" s="29"/>
      <c r="K852" s="62">
        <v>9</v>
      </c>
      <c r="L852" s="62">
        <v>599</v>
      </c>
      <c r="M852" s="51"/>
    </row>
    <row r="853" spans="1:13" ht="28.5" customHeight="1">
      <c r="A853" s="25"/>
      <c r="B853" s="31" t="s">
        <v>529</v>
      </c>
      <c r="C853" s="150" t="s">
        <v>530</v>
      </c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</row>
    <row r="854" spans="1:13" ht="28.5" customHeight="1">
      <c r="A854" s="32"/>
      <c r="B854" s="57" t="s">
        <v>528</v>
      </c>
      <c r="C854" s="148" t="s">
        <v>531</v>
      </c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</row>
    <row r="855" spans="1:13" ht="18.75" customHeight="1">
      <c r="A855" s="37"/>
      <c r="B855" s="38"/>
      <c r="C855" s="149" t="s">
        <v>12</v>
      </c>
      <c r="D855" s="149"/>
      <c r="E855" s="39"/>
      <c r="F855" s="40"/>
      <c r="G855" s="42"/>
      <c r="H855" s="42"/>
      <c r="I855" s="65">
        <v>66.51</v>
      </c>
      <c r="J855" s="41"/>
      <c r="K855" s="42"/>
      <c r="L855" s="79">
        <v>599</v>
      </c>
      <c r="M855" s="41"/>
    </row>
    <row r="856" spans="1:13" ht="18.75" customHeight="1">
      <c r="A856" s="151" t="s">
        <v>515</v>
      </c>
      <c r="B856" s="152"/>
      <c r="C856" s="152"/>
      <c r="D856" s="152"/>
      <c r="E856" s="152"/>
      <c r="F856" s="152"/>
      <c r="G856" s="33"/>
      <c r="H856" s="160">
        <v>74.64</v>
      </c>
      <c r="I856" s="154"/>
      <c r="J856" s="162">
        <v>656</v>
      </c>
      <c r="K856" s="156"/>
      <c r="L856" s="157"/>
      <c r="M856" s="53"/>
    </row>
    <row r="857" spans="1:13" ht="18.75" customHeight="1">
      <c r="A857" s="158" t="s">
        <v>15</v>
      </c>
      <c r="B857" s="159"/>
      <c r="C857" s="159"/>
      <c r="D857" s="159"/>
      <c r="E857" s="159"/>
      <c r="F857" s="159"/>
      <c r="G857" s="33"/>
      <c r="H857" s="160">
        <v>74.64</v>
      </c>
      <c r="I857" s="154"/>
      <c r="J857" s="162">
        <v>656</v>
      </c>
      <c r="K857" s="156"/>
      <c r="L857" s="157"/>
      <c r="M857" s="53"/>
    </row>
    <row r="858" spans="1:13" ht="18.75" customHeight="1">
      <c r="A858" s="151" t="s">
        <v>517</v>
      </c>
      <c r="B858" s="152"/>
      <c r="C858" s="152"/>
      <c r="D858" s="152"/>
      <c r="E858" s="152"/>
      <c r="F858" s="152"/>
      <c r="G858" s="33"/>
      <c r="H858" s="160">
        <v>74.64</v>
      </c>
      <c r="I858" s="154"/>
      <c r="J858" s="162">
        <v>656</v>
      </c>
      <c r="K858" s="156"/>
      <c r="L858" s="157"/>
      <c r="M858" s="53"/>
    </row>
    <row r="859" spans="1:13" ht="18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</row>
    <row r="860" spans="1:13" ht="18.75" customHeight="1">
      <c r="A860" s="151" t="s">
        <v>532</v>
      </c>
      <c r="B860" s="152"/>
      <c r="C860" s="152"/>
      <c r="D860" s="152"/>
      <c r="E860" s="152"/>
      <c r="F860" s="152"/>
      <c r="G860" s="33"/>
      <c r="H860" s="153">
        <v>117258.95</v>
      </c>
      <c r="I860" s="154"/>
      <c r="J860" s="161">
        <v>1264135</v>
      </c>
      <c r="K860" s="156"/>
      <c r="L860" s="157"/>
      <c r="M860" s="53"/>
    </row>
    <row r="861" spans="1:13" ht="18.75" customHeight="1">
      <c r="A861" s="151" t="s">
        <v>515</v>
      </c>
      <c r="B861" s="152"/>
      <c r="C861" s="152"/>
      <c r="D861" s="152"/>
      <c r="E861" s="152"/>
      <c r="F861" s="152"/>
      <c r="G861" s="33"/>
      <c r="H861" s="153">
        <v>106041.67</v>
      </c>
      <c r="I861" s="154"/>
      <c r="J861" s="155">
        <v>800084</v>
      </c>
      <c r="K861" s="156"/>
      <c r="L861" s="157"/>
      <c r="M861" s="53"/>
    </row>
    <row r="862" spans="1:13" ht="18.75" customHeight="1">
      <c r="A862" s="158" t="s">
        <v>14</v>
      </c>
      <c r="B862" s="159"/>
      <c r="C862" s="159"/>
      <c r="D862" s="159"/>
      <c r="E862" s="159"/>
      <c r="F862" s="159"/>
      <c r="G862" s="33"/>
      <c r="H862" s="153">
        <v>7726.7</v>
      </c>
      <c r="I862" s="154"/>
      <c r="J862" s="155">
        <v>319652</v>
      </c>
      <c r="K862" s="156"/>
      <c r="L862" s="157"/>
      <c r="M862" s="53"/>
    </row>
    <row r="863" spans="1:13" ht="18.75" customHeight="1">
      <c r="A863" s="158" t="s">
        <v>15</v>
      </c>
      <c r="B863" s="159"/>
      <c r="C863" s="159"/>
      <c r="D863" s="159"/>
      <c r="E863" s="159"/>
      <c r="F863" s="159"/>
      <c r="G863" s="33"/>
      <c r="H863" s="153">
        <v>1066.42</v>
      </c>
      <c r="I863" s="154"/>
      <c r="J863" s="155">
        <v>7633</v>
      </c>
      <c r="K863" s="156"/>
      <c r="L863" s="157"/>
      <c r="M863" s="53"/>
    </row>
    <row r="864" spans="1:13" ht="18.75" customHeight="1">
      <c r="A864" s="158" t="s">
        <v>516</v>
      </c>
      <c r="B864" s="159"/>
      <c r="C864" s="159"/>
      <c r="D864" s="159"/>
      <c r="E864" s="159"/>
      <c r="F864" s="159"/>
      <c r="G864" s="33"/>
      <c r="H864" s="160">
        <v>187.9</v>
      </c>
      <c r="I864" s="154"/>
      <c r="J864" s="155">
        <v>7772</v>
      </c>
      <c r="K864" s="156"/>
      <c r="L864" s="157"/>
      <c r="M864" s="53"/>
    </row>
    <row r="865" spans="1:13" ht="18.75" customHeight="1">
      <c r="A865" s="158" t="s">
        <v>16</v>
      </c>
      <c r="B865" s="159"/>
      <c r="C865" s="159"/>
      <c r="D865" s="159"/>
      <c r="E865" s="159"/>
      <c r="F865" s="159"/>
      <c r="G865" s="33"/>
      <c r="H865" s="153">
        <v>97248.55</v>
      </c>
      <c r="I865" s="154"/>
      <c r="J865" s="155">
        <v>472799</v>
      </c>
      <c r="K865" s="156"/>
      <c r="L865" s="157"/>
      <c r="M865" s="53"/>
    </row>
    <row r="866" spans="1:13" ht="18.75" customHeight="1">
      <c r="A866" s="151" t="s">
        <v>533</v>
      </c>
      <c r="B866" s="152"/>
      <c r="C866" s="152"/>
      <c r="D866" s="152"/>
      <c r="E866" s="152"/>
      <c r="F866" s="152"/>
      <c r="G866" s="33"/>
      <c r="H866" s="153">
        <v>7914.6</v>
      </c>
      <c r="I866" s="154"/>
      <c r="J866" s="155">
        <v>327424</v>
      </c>
      <c r="K866" s="156"/>
      <c r="L866" s="157"/>
      <c r="M866" s="53"/>
    </row>
    <row r="867" spans="1:13" ht="18.75" customHeight="1">
      <c r="A867" s="151" t="s">
        <v>17</v>
      </c>
      <c r="B867" s="152"/>
      <c r="C867" s="152"/>
      <c r="D867" s="152"/>
      <c r="E867" s="152"/>
      <c r="F867" s="152"/>
      <c r="G867" s="33"/>
      <c r="H867" s="153">
        <v>7454.37</v>
      </c>
      <c r="I867" s="154"/>
      <c r="J867" s="155">
        <v>308384</v>
      </c>
      <c r="K867" s="156"/>
      <c r="L867" s="157"/>
      <c r="M867" s="53"/>
    </row>
    <row r="868" spans="1:13" ht="18.75" customHeight="1">
      <c r="A868" s="151" t="s">
        <v>18</v>
      </c>
      <c r="B868" s="152"/>
      <c r="C868" s="152"/>
      <c r="D868" s="152"/>
      <c r="E868" s="152"/>
      <c r="F868" s="152"/>
      <c r="G868" s="33"/>
      <c r="H868" s="153">
        <v>3762.91</v>
      </c>
      <c r="I868" s="154"/>
      <c r="J868" s="155">
        <v>155667</v>
      </c>
      <c r="K868" s="156"/>
      <c r="L868" s="157"/>
      <c r="M868" s="53"/>
    </row>
    <row r="869" spans="1:13" ht="18.75" customHeight="1">
      <c r="A869" s="151" t="s">
        <v>534</v>
      </c>
      <c r="B869" s="152"/>
      <c r="C869" s="152"/>
      <c r="D869" s="152"/>
      <c r="E869" s="152"/>
      <c r="F869" s="152"/>
      <c r="G869" s="33"/>
      <c r="H869" s="153">
        <v>117258.95</v>
      </c>
      <c r="I869" s="154"/>
      <c r="J869" s="161">
        <v>1264135</v>
      </c>
      <c r="K869" s="156"/>
      <c r="L869" s="157"/>
      <c r="M869" s="53"/>
    </row>
    <row r="870" spans="1:13" ht="18.75" customHeight="1">
      <c r="A870" s="17"/>
      <c r="B870" s="20"/>
      <c r="C870" s="20"/>
      <c r="D870" s="21"/>
      <c r="E870" s="22"/>
      <c r="F870" s="22"/>
      <c r="G870" s="22"/>
      <c r="H870" s="22"/>
      <c r="I870" s="22"/>
      <c r="J870" s="22"/>
      <c r="K870" s="22"/>
      <c r="L870" s="18"/>
      <c r="M870" s="16"/>
    </row>
    <row r="871" spans="1:13" s="56" customFormat="1" ht="18.75" customHeight="1">
      <c r="A871" s="82"/>
      <c r="B871" s="82" t="s">
        <v>549</v>
      </c>
      <c r="C871" s="97" t="s">
        <v>563</v>
      </c>
      <c r="D871" s="97"/>
      <c r="E871" s="97"/>
      <c r="F871" s="97"/>
      <c r="G871" s="96"/>
      <c r="H871" s="96"/>
      <c r="I871" s="96" t="s">
        <v>550</v>
      </c>
      <c r="J871" s="96"/>
      <c r="K871" s="96"/>
      <c r="L871" s="96"/>
      <c r="M871" s="96"/>
    </row>
    <row r="872" spans="1:13" ht="20.25" customHeight="1">
      <c r="A872" s="83"/>
      <c r="B872" s="83"/>
      <c r="C872" s="91" t="s">
        <v>551</v>
      </c>
      <c r="D872" s="91"/>
      <c r="E872" s="83"/>
      <c r="F872" s="83"/>
      <c r="G872" s="92" t="s">
        <v>552</v>
      </c>
      <c r="H872" s="92"/>
      <c r="I872" s="92" t="s">
        <v>553</v>
      </c>
      <c r="J872" s="92"/>
      <c r="K872" s="92"/>
      <c r="L872" s="92" t="s">
        <v>554</v>
      </c>
      <c r="M872" s="92"/>
    </row>
    <row r="873" spans="1:13" ht="18.75" customHeight="1">
      <c r="A873" s="83"/>
      <c r="B873" s="83"/>
      <c r="C873" s="84"/>
      <c r="D873" s="84"/>
      <c r="E873" s="83"/>
      <c r="F873" s="83"/>
      <c r="G873" s="85"/>
      <c r="H873" s="85"/>
      <c r="I873" s="85"/>
      <c r="J873" s="85"/>
      <c r="K873" s="85"/>
      <c r="L873" s="85"/>
      <c r="M873" s="85"/>
    </row>
    <row r="874" spans="1:13" ht="18.75" customHeight="1">
      <c r="A874" s="82"/>
      <c r="B874" s="82" t="s">
        <v>555</v>
      </c>
      <c r="C874" s="97" t="s">
        <v>556</v>
      </c>
      <c r="D874" s="97"/>
      <c r="E874" s="97"/>
      <c r="F874" s="97"/>
      <c r="G874" s="96"/>
      <c r="H874" s="96"/>
      <c r="I874" s="96" t="s">
        <v>557</v>
      </c>
      <c r="J874" s="96"/>
      <c r="K874" s="96"/>
      <c r="L874" s="96"/>
      <c r="M874" s="96"/>
    </row>
    <row r="875" spans="1:13" ht="18.75" customHeight="1">
      <c r="A875" s="83"/>
      <c r="B875" s="83"/>
      <c r="C875" s="91" t="s">
        <v>551</v>
      </c>
      <c r="D875" s="91"/>
      <c r="E875" s="83"/>
      <c r="F875" s="83"/>
      <c r="G875" s="92" t="s">
        <v>552</v>
      </c>
      <c r="H875" s="92"/>
      <c r="I875" s="92" t="s">
        <v>553</v>
      </c>
      <c r="J875" s="92"/>
      <c r="K875" s="92"/>
      <c r="L875" s="92" t="s">
        <v>554</v>
      </c>
      <c r="M875" s="92"/>
    </row>
    <row r="876" spans="1:13" ht="18.75" customHeight="1">
      <c r="A876" s="83"/>
      <c r="B876" s="83"/>
      <c r="C876" s="86"/>
      <c r="D876" s="86"/>
      <c r="E876" s="83"/>
      <c r="F876" s="83"/>
      <c r="G876" s="83"/>
      <c r="H876" s="83"/>
      <c r="I876" s="83"/>
      <c r="J876" s="83"/>
      <c r="K876" s="83"/>
      <c r="L876" s="83"/>
      <c r="M876" s="83"/>
    </row>
    <row r="877" spans="1:13" ht="18.75" customHeight="1">
      <c r="A877" s="82"/>
      <c r="B877" s="82" t="s">
        <v>558</v>
      </c>
      <c r="C877" s="97" t="s">
        <v>559</v>
      </c>
      <c r="D877" s="97"/>
      <c r="E877" s="97"/>
      <c r="F877" s="97"/>
      <c r="G877" s="96"/>
      <c r="H877" s="96"/>
      <c r="I877" s="96" t="s">
        <v>560</v>
      </c>
      <c r="J877" s="96"/>
      <c r="K877" s="96"/>
      <c r="L877" s="96"/>
      <c r="M877" s="96"/>
    </row>
    <row r="878" spans="1:13" ht="18.75" customHeight="1">
      <c r="A878" s="83"/>
      <c r="B878" s="83"/>
      <c r="C878" s="91" t="s">
        <v>551</v>
      </c>
      <c r="D878" s="91"/>
      <c r="E878" s="83"/>
      <c r="F878" s="83"/>
      <c r="G878" s="92" t="s">
        <v>552</v>
      </c>
      <c r="H878" s="92"/>
      <c r="I878" s="92" t="s">
        <v>553</v>
      </c>
      <c r="J878" s="92"/>
      <c r="K878" s="92"/>
      <c r="L878" s="92" t="s">
        <v>554</v>
      </c>
      <c r="M878" s="92"/>
    </row>
    <row r="879" spans="1:13" ht="18.75" customHeight="1">
      <c r="A879" s="83"/>
      <c r="B879" s="83"/>
      <c r="C879" s="86"/>
      <c r="D879" s="86"/>
      <c r="E879" s="83"/>
      <c r="F879" s="83"/>
      <c r="G879" s="83"/>
      <c r="H879" s="83"/>
      <c r="I879" s="83"/>
      <c r="J879" s="83"/>
      <c r="K879" s="83"/>
      <c r="L879" s="83"/>
      <c r="M879" s="83"/>
    </row>
    <row r="880" spans="1:13" ht="18.75" customHeight="1">
      <c r="A880" s="83"/>
      <c r="B880" s="83" t="s">
        <v>536</v>
      </c>
      <c r="C880" s="95" t="s">
        <v>561</v>
      </c>
      <c r="D880" s="95"/>
      <c r="E880" s="83"/>
      <c r="F880" s="83"/>
      <c r="G880" s="83"/>
      <c r="H880" s="83"/>
      <c r="I880" s="96" t="s">
        <v>562</v>
      </c>
      <c r="J880" s="96"/>
      <c r="K880" s="96"/>
      <c r="L880" s="83"/>
      <c r="M880" s="83"/>
    </row>
    <row r="881" spans="1:13" ht="18.75" customHeight="1">
      <c r="A881" s="87"/>
      <c r="B881" s="87"/>
      <c r="C881" s="93" t="s">
        <v>551</v>
      </c>
      <c r="D881" s="93"/>
      <c r="E881" s="87"/>
      <c r="F881" s="87"/>
      <c r="G881" s="94" t="s">
        <v>552</v>
      </c>
      <c r="H881" s="94"/>
      <c r="I881" s="94" t="s">
        <v>553</v>
      </c>
      <c r="J881" s="94"/>
      <c r="K881" s="94"/>
      <c r="L881" s="94" t="s">
        <v>554</v>
      </c>
      <c r="M881" s="94"/>
    </row>
    <row r="882" spans="1:13" ht="14.25" customHeight="1">
      <c r="A882" s="88"/>
      <c r="B882" s="88"/>
      <c r="C882" s="89"/>
      <c r="D882" s="89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8.75" customHeight="1">
      <c r="A883" s="82"/>
      <c r="B883" s="82" t="s">
        <v>535</v>
      </c>
      <c r="C883" s="95"/>
      <c r="D883" s="95"/>
      <c r="E883" s="82"/>
      <c r="F883" s="82"/>
      <c r="G883" s="82"/>
      <c r="H883" s="82"/>
      <c r="I883" s="96"/>
      <c r="J883" s="96"/>
      <c r="K883" s="96"/>
      <c r="L883" s="82"/>
      <c r="M883" s="82"/>
    </row>
    <row r="884" spans="2:13" ht="18.75" customHeight="1">
      <c r="B884" s="83"/>
      <c r="C884" s="91" t="s">
        <v>551</v>
      </c>
      <c r="D884" s="91"/>
      <c r="E884" s="83"/>
      <c r="F884" s="83"/>
      <c r="G884" s="92" t="s">
        <v>552</v>
      </c>
      <c r="H884" s="92"/>
      <c r="I884" s="92" t="s">
        <v>553</v>
      </c>
      <c r="J884" s="92"/>
      <c r="K884" s="92"/>
      <c r="L884" s="92" t="s">
        <v>554</v>
      </c>
      <c r="M884" s="92"/>
    </row>
    <row r="885" spans="1:13" ht="18.7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</row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</sheetData>
  <sheetProtection/>
  <mergeCells count="966">
    <mergeCell ref="A868:F868"/>
    <mergeCell ref="H868:I868"/>
    <mergeCell ref="J868:L868"/>
    <mergeCell ref="A869:F869"/>
    <mergeCell ref="H869:I869"/>
    <mergeCell ref="J869:L869"/>
    <mergeCell ref="A866:F866"/>
    <mergeCell ref="H866:I866"/>
    <mergeCell ref="J866:L866"/>
    <mergeCell ref="A867:F867"/>
    <mergeCell ref="H867:I867"/>
    <mergeCell ref="J867:L867"/>
    <mergeCell ref="A864:F864"/>
    <mergeCell ref="H864:I864"/>
    <mergeCell ref="J864:L864"/>
    <mergeCell ref="A865:F865"/>
    <mergeCell ref="H865:I865"/>
    <mergeCell ref="J865:L865"/>
    <mergeCell ref="A862:F862"/>
    <mergeCell ref="H862:I862"/>
    <mergeCell ref="J862:L862"/>
    <mergeCell ref="A863:F863"/>
    <mergeCell ref="H863:I863"/>
    <mergeCell ref="J863:L863"/>
    <mergeCell ref="A860:F860"/>
    <mergeCell ref="H860:I860"/>
    <mergeCell ref="J860:L860"/>
    <mergeCell ref="A861:F861"/>
    <mergeCell ref="H861:I861"/>
    <mergeCell ref="J861:L861"/>
    <mergeCell ref="A857:F857"/>
    <mergeCell ref="H857:I857"/>
    <mergeCell ref="J857:L857"/>
    <mergeCell ref="A858:F858"/>
    <mergeCell ref="H858:I858"/>
    <mergeCell ref="J858:L858"/>
    <mergeCell ref="C852:D852"/>
    <mergeCell ref="C853:M853"/>
    <mergeCell ref="C854:M854"/>
    <mergeCell ref="C855:D855"/>
    <mergeCell ref="A856:F856"/>
    <mergeCell ref="H856:I856"/>
    <mergeCell ref="J856:L856"/>
    <mergeCell ref="A846:M846"/>
    <mergeCell ref="C847:D847"/>
    <mergeCell ref="C848:D848"/>
    <mergeCell ref="C849:M849"/>
    <mergeCell ref="C850:D850"/>
    <mergeCell ref="C851:D851"/>
    <mergeCell ref="A844:F844"/>
    <mergeCell ref="H844:I844"/>
    <mergeCell ref="J844:L844"/>
    <mergeCell ref="A845:F845"/>
    <mergeCell ref="H845:I845"/>
    <mergeCell ref="J845:L845"/>
    <mergeCell ref="A842:F842"/>
    <mergeCell ref="H842:I842"/>
    <mergeCell ref="J842:L842"/>
    <mergeCell ref="A843:F843"/>
    <mergeCell ref="H843:I843"/>
    <mergeCell ref="J843:L843"/>
    <mergeCell ref="A840:F840"/>
    <mergeCell ref="H840:I840"/>
    <mergeCell ref="J840:L840"/>
    <mergeCell ref="A841:F841"/>
    <mergeCell ref="H841:I841"/>
    <mergeCell ref="J841:L841"/>
    <mergeCell ref="C837:D837"/>
    <mergeCell ref="A838:F838"/>
    <mergeCell ref="H838:I838"/>
    <mergeCell ref="J838:L838"/>
    <mergeCell ref="A839:F839"/>
    <mergeCell ref="H839:I839"/>
    <mergeCell ref="J839:L839"/>
    <mergeCell ref="C831:D831"/>
    <mergeCell ref="C832:M832"/>
    <mergeCell ref="C833:M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M821"/>
    <mergeCell ref="C822:M822"/>
    <mergeCell ref="C823:D823"/>
    <mergeCell ref="C824:D824"/>
    <mergeCell ref="C813:D813"/>
    <mergeCell ref="C814:M814"/>
    <mergeCell ref="C815:D815"/>
    <mergeCell ref="C816:M816"/>
    <mergeCell ref="C817:D817"/>
    <mergeCell ref="C818:D818"/>
    <mergeCell ref="C807:M807"/>
    <mergeCell ref="C808:M808"/>
    <mergeCell ref="C809:D809"/>
    <mergeCell ref="C810:D810"/>
    <mergeCell ref="C811:D811"/>
    <mergeCell ref="C812:D812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M798"/>
    <mergeCell ref="C799:D799"/>
    <mergeCell ref="C800:M800"/>
    <mergeCell ref="C789:D789"/>
    <mergeCell ref="C790:D790"/>
    <mergeCell ref="C791:M791"/>
    <mergeCell ref="C792:M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M779"/>
    <mergeCell ref="C780:M780"/>
    <mergeCell ref="C781:M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M768"/>
    <mergeCell ref="C769:M769"/>
    <mergeCell ref="C770:D770"/>
    <mergeCell ref="C759:M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M757"/>
    <mergeCell ref="C758:M758"/>
    <mergeCell ref="C747:D747"/>
    <mergeCell ref="C748:D748"/>
    <mergeCell ref="C749:M749"/>
    <mergeCell ref="C750:D750"/>
    <mergeCell ref="C751:D751"/>
    <mergeCell ref="C752:D752"/>
    <mergeCell ref="C741:D741"/>
    <mergeCell ref="C742:D742"/>
    <mergeCell ref="C743:D743"/>
    <mergeCell ref="C744:D744"/>
    <mergeCell ref="C745:D745"/>
    <mergeCell ref="C746:D746"/>
    <mergeCell ref="C735:D735"/>
    <mergeCell ref="C736:D736"/>
    <mergeCell ref="C737:D737"/>
    <mergeCell ref="C738:M738"/>
    <mergeCell ref="C739:M739"/>
    <mergeCell ref="C740:M740"/>
    <mergeCell ref="C729:M729"/>
    <mergeCell ref="C730:D730"/>
    <mergeCell ref="C731:M731"/>
    <mergeCell ref="C732:D732"/>
    <mergeCell ref="A733:M733"/>
    <mergeCell ref="C734:D734"/>
    <mergeCell ref="C723:D723"/>
    <mergeCell ref="C724:M724"/>
    <mergeCell ref="C725:D725"/>
    <mergeCell ref="C726:M726"/>
    <mergeCell ref="C727:D727"/>
    <mergeCell ref="C728:D728"/>
    <mergeCell ref="C717:D717"/>
    <mergeCell ref="C718:M718"/>
    <mergeCell ref="C719:D719"/>
    <mergeCell ref="C720:D720"/>
    <mergeCell ref="C721:D721"/>
    <mergeCell ref="C722:D722"/>
    <mergeCell ref="C711:D711"/>
    <mergeCell ref="C712:D712"/>
    <mergeCell ref="C713:D713"/>
    <mergeCell ref="C714:D714"/>
    <mergeCell ref="C715:D715"/>
    <mergeCell ref="C716:D716"/>
    <mergeCell ref="C705:D705"/>
    <mergeCell ref="C706:D706"/>
    <mergeCell ref="C707:D707"/>
    <mergeCell ref="C708:D708"/>
    <mergeCell ref="C709:M709"/>
    <mergeCell ref="C710:D710"/>
    <mergeCell ref="C699:D699"/>
    <mergeCell ref="C700:M700"/>
    <mergeCell ref="C701:D701"/>
    <mergeCell ref="C702:M702"/>
    <mergeCell ref="C703:D703"/>
    <mergeCell ref="C704:D704"/>
    <mergeCell ref="C693:D693"/>
    <mergeCell ref="C694:D694"/>
    <mergeCell ref="C695:M695"/>
    <mergeCell ref="C696:D696"/>
    <mergeCell ref="C697:M697"/>
    <mergeCell ref="C698:D698"/>
    <mergeCell ref="C687:D687"/>
    <mergeCell ref="C688:D688"/>
    <mergeCell ref="C689:M689"/>
    <mergeCell ref="C690:D690"/>
    <mergeCell ref="C691:D691"/>
    <mergeCell ref="C692:D692"/>
    <mergeCell ref="C681:D681"/>
    <mergeCell ref="C682:D682"/>
    <mergeCell ref="C683:M683"/>
    <mergeCell ref="C684:D684"/>
    <mergeCell ref="C685:D685"/>
    <mergeCell ref="C686:D686"/>
    <mergeCell ref="C675:D675"/>
    <mergeCell ref="C676:D676"/>
    <mergeCell ref="C677:M677"/>
    <mergeCell ref="C678:D678"/>
    <mergeCell ref="C679:M679"/>
    <mergeCell ref="C680:D680"/>
    <mergeCell ref="C669:D669"/>
    <mergeCell ref="C670:D670"/>
    <mergeCell ref="C671:D671"/>
    <mergeCell ref="C672:M672"/>
    <mergeCell ref="C673:D673"/>
    <mergeCell ref="C674:M674"/>
    <mergeCell ref="C663:D663"/>
    <mergeCell ref="C664:D664"/>
    <mergeCell ref="C665:D665"/>
    <mergeCell ref="C666:M666"/>
    <mergeCell ref="C667:D667"/>
    <mergeCell ref="C668:D668"/>
    <mergeCell ref="C657:D657"/>
    <mergeCell ref="C658:M658"/>
    <mergeCell ref="C659:D659"/>
    <mergeCell ref="A660:M660"/>
    <mergeCell ref="C661:D661"/>
    <mergeCell ref="C662:D662"/>
    <mergeCell ref="C651:M651"/>
    <mergeCell ref="C652:D652"/>
    <mergeCell ref="C653:M653"/>
    <mergeCell ref="C654:D654"/>
    <mergeCell ref="C655:D655"/>
    <mergeCell ref="C656:M656"/>
    <mergeCell ref="C645:M645"/>
    <mergeCell ref="C646:D646"/>
    <mergeCell ref="C647:D647"/>
    <mergeCell ref="C648:D648"/>
    <mergeCell ref="C649:D649"/>
    <mergeCell ref="C650:D650"/>
    <mergeCell ref="C639:D639"/>
    <mergeCell ref="C640:M640"/>
    <mergeCell ref="C641:D641"/>
    <mergeCell ref="C642:D642"/>
    <mergeCell ref="C643:D643"/>
    <mergeCell ref="C644:D644"/>
    <mergeCell ref="C633:M633"/>
    <mergeCell ref="C634:D634"/>
    <mergeCell ref="C635:M635"/>
    <mergeCell ref="C636:D636"/>
    <mergeCell ref="C637:D637"/>
    <mergeCell ref="C638:M638"/>
    <mergeCell ref="C627:M627"/>
    <mergeCell ref="C628:D628"/>
    <mergeCell ref="C629:D629"/>
    <mergeCell ref="C630:D630"/>
    <mergeCell ref="C631:D631"/>
    <mergeCell ref="C632:D632"/>
    <mergeCell ref="C621:D621"/>
    <mergeCell ref="C622:M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M620"/>
    <mergeCell ref="C609:D609"/>
    <mergeCell ref="C610:D610"/>
    <mergeCell ref="C611:D611"/>
    <mergeCell ref="C612:D612"/>
    <mergeCell ref="C613:M613"/>
    <mergeCell ref="C614:M614"/>
    <mergeCell ref="C603:M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M602"/>
    <mergeCell ref="C591:M591"/>
    <mergeCell ref="C592:D592"/>
    <mergeCell ref="C593:D593"/>
    <mergeCell ref="C594:D594"/>
    <mergeCell ref="C595:M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M583"/>
    <mergeCell ref="C584:M584"/>
    <mergeCell ref="C573:D573"/>
    <mergeCell ref="C574:M574"/>
    <mergeCell ref="C575:D575"/>
    <mergeCell ref="C576:M576"/>
    <mergeCell ref="C577:D577"/>
    <mergeCell ref="C578:D578"/>
    <mergeCell ref="C567:M567"/>
    <mergeCell ref="C568:M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M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M548"/>
    <mergeCell ref="C537:D537"/>
    <mergeCell ref="C538:D538"/>
    <mergeCell ref="C539:M539"/>
    <mergeCell ref="C540:D540"/>
    <mergeCell ref="C541:D541"/>
    <mergeCell ref="C542:D542"/>
    <mergeCell ref="C531:D531"/>
    <mergeCell ref="C532:M532"/>
    <mergeCell ref="C533:D533"/>
    <mergeCell ref="A534:M534"/>
    <mergeCell ref="C535:D535"/>
    <mergeCell ref="C536:D536"/>
    <mergeCell ref="C525:M525"/>
    <mergeCell ref="C526:D526"/>
    <mergeCell ref="C527:M527"/>
    <mergeCell ref="C528:D528"/>
    <mergeCell ref="C529:D529"/>
    <mergeCell ref="C530:M530"/>
    <mergeCell ref="C519:M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M507"/>
    <mergeCell ref="C508:D508"/>
    <mergeCell ref="C509:D509"/>
    <mergeCell ref="C510:M510"/>
    <mergeCell ref="C511:D511"/>
    <mergeCell ref="C512:M512"/>
    <mergeCell ref="C501:D501"/>
    <mergeCell ref="C502:M502"/>
    <mergeCell ref="C503:D503"/>
    <mergeCell ref="C504:D504"/>
    <mergeCell ref="C505:M505"/>
    <mergeCell ref="C506:D506"/>
    <mergeCell ref="C495:M495"/>
    <mergeCell ref="C496:D496"/>
    <mergeCell ref="C497:M497"/>
    <mergeCell ref="C498:D498"/>
    <mergeCell ref="C499:D499"/>
    <mergeCell ref="C500:M500"/>
    <mergeCell ref="C489:M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M487"/>
    <mergeCell ref="C488:M488"/>
    <mergeCell ref="C477:D477"/>
    <mergeCell ref="C478:M478"/>
    <mergeCell ref="C479:D479"/>
    <mergeCell ref="C480:M480"/>
    <mergeCell ref="C481:D481"/>
    <mergeCell ref="C482:D482"/>
    <mergeCell ref="C471:M471"/>
    <mergeCell ref="C472:M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M470"/>
    <mergeCell ref="C459:D459"/>
    <mergeCell ref="C460:D460"/>
    <mergeCell ref="C461:M461"/>
    <mergeCell ref="C462:D462"/>
    <mergeCell ref="C463:M463"/>
    <mergeCell ref="C464:D464"/>
    <mergeCell ref="C453:D453"/>
    <mergeCell ref="C454:D454"/>
    <mergeCell ref="C455:D455"/>
    <mergeCell ref="C456:M456"/>
    <mergeCell ref="C457:D457"/>
    <mergeCell ref="C458:M458"/>
    <mergeCell ref="C447:D447"/>
    <mergeCell ref="C448:M448"/>
    <mergeCell ref="C449:M449"/>
    <mergeCell ref="C450:M450"/>
    <mergeCell ref="C451:D451"/>
    <mergeCell ref="C452:D452"/>
    <mergeCell ref="C441:M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M439"/>
    <mergeCell ref="C440:D440"/>
    <mergeCell ref="C429:D429"/>
    <mergeCell ref="C430:D430"/>
    <mergeCell ref="C431:M431"/>
    <mergeCell ref="C432:M432"/>
    <mergeCell ref="C433:M433"/>
    <mergeCell ref="C434:D434"/>
    <mergeCell ref="C423:D423"/>
    <mergeCell ref="C424:M424"/>
    <mergeCell ref="C425:D425"/>
    <mergeCell ref="C426:D426"/>
    <mergeCell ref="C427:D427"/>
    <mergeCell ref="C428:D428"/>
    <mergeCell ref="C417:M417"/>
    <mergeCell ref="C418:D418"/>
    <mergeCell ref="C419:M419"/>
    <mergeCell ref="C420:D420"/>
    <mergeCell ref="C421:D421"/>
    <mergeCell ref="C422:M422"/>
    <mergeCell ref="C411:M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M401"/>
    <mergeCell ref="C402:D402"/>
    <mergeCell ref="C403:D403"/>
    <mergeCell ref="C404:D404"/>
    <mergeCell ref="C393:D393"/>
    <mergeCell ref="C394:M394"/>
    <mergeCell ref="C395:D395"/>
    <mergeCell ref="C396:D396"/>
    <mergeCell ref="C397:D397"/>
    <mergeCell ref="C398:D398"/>
    <mergeCell ref="C387:D387"/>
    <mergeCell ref="C388:M388"/>
    <mergeCell ref="C389:D389"/>
    <mergeCell ref="C390:D390"/>
    <mergeCell ref="C391:D391"/>
    <mergeCell ref="C392:D392"/>
    <mergeCell ref="C381:M381"/>
    <mergeCell ref="C382:D382"/>
    <mergeCell ref="C383:M383"/>
    <mergeCell ref="C384:D384"/>
    <mergeCell ref="C385:D385"/>
    <mergeCell ref="C386:M386"/>
    <mergeCell ref="C375:M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M363"/>
    <mergeCell ref="C364:D364"/>
    <mergeCell ref="C365:D365"/>
    <mergeCell ref="C366:M366"/>
    <mergeCell ref="C367:D367"/>
    <mergeCell ref="C368:M368"/>
    <mergeCell ref="C357:D357"/>
    <mergeCell ref="C358:D358"/>
    <mergeCell ref="C359:D359"/>
    <mergeCell ref="C360:D360"/>
    <mergeCell ref="C361:M361"/>
    <mergeCell ref="C362:D362"/>
    <mergeCell ref="C351:D351"/>
    <mergeCell ref="C352:D352"/>
    <mergeCell ref="C353:M353"/>
    <mergeCell ref="C354:M354"/>
    <mergeCell ref="C355:M355"/>
    <mergeCell ref="C356:D356"/>
    <mergeCell ref="C345:D345"/>
    <mergeCell ref="C346:D346"/>
    <mergeCell ref="C347:D347"/>
    <mergeCell ref="C348:M348"/>
    <mergeCell ref="C349:D349"/>
    <mergeCell ref="C350:D350"/>
    <mergeCell ref="C339:M339"/>
    <mergeCell ref="C340:M340"/>
    <mergeCell ref="C341:M341"/>
    <mergeCell ref="C342:M342"/>
    <mergeCell ref="C343:D343"/>
    <mergeCell ref="C344:D344"/>
    <mergeCell ref="C333:D333"/>
    <mergeCell ref="C334:M334"/>
    <mergeCell ref="C335:D335"/>
    <mergeCell ref="C336:D336"/>
    <mergeCell ref="C337:D337"/>
    <mergeCell ref="C338:D338"/>
    <mergeCell ref="C327:D327"/>
    <mergeCell ref="C328:M328"/>
    <mergeCell ref="C329:D329"/>
    <mergeCell ref="C330:M330"/>
    <mergeCell ref="C331:D331"/>
    <mergeCell ref="A332:M332"/>
    <mergeCell ref="C321:D321"/>
    <mergeCell ref="C322:D322"/>
    <mergeCell ref="C323:M323"/>
    <mergeCell ref="C324:D324"/>
    <mergeCell ref="C325:M325"/>
    <mergeCell ref="C326:D326"/>
    <mergeCell ref="C315:M315"/>
    <mergeCell ref="C316:M316"/>
    <mergeCell ref="C317:M317"/>
    <mergeCell ref="C318:D318"/>
    <mergeCell ref="C319:D319"/>
    <mergeCell ref="C320:D320"/>
    <mergeCell ref="C309:D309"/>
    <mergeCell ref="C310:M310"/>
    <mergeCell ref="C311:D311"/>
    <mergeCell ref="C312:D312"/>
    <mergeCell ref="C313:D313"/>
    <mergeCell ref="C314:D314"/>
    <mergeCell ref="C303:D303"/>
    <mergeCell ref="C304:M304"/>
    <mergeCell ref="C305:D305"/>
    <mergeCell ref="C306:D306"/>
    <mergeCell ref="C307:D307"/>
    <mergeCell ref="C308:D308"/>
    <mergeCell ref="C297:D297"/>
    <mergeCell ref="A298:M298"/>
    <mergeCell ref="C299:D299"/>
    <mergeCell ref="C300:M300"/>
    <mergeCell ref="C301:D301"/>
    <mergeCell ref="C302:D302"/>
    <mergeCell ref="C291:M291"/>
    <mergeCell ref="C292:D292"/>
    <mergeCell ref="C293:D293"/>
    <mergeCell ref="C294:M294"/>
    <mergeCell ref="C295:D295"/>
    <mergeCell ref="C296:M296"/>
    <mergeCell ref="C285:D285"/>
    <mergeCell ref="C286:D286"/>
    <mergeCell ref="C287:D287"/>
    <mergeCell ref="C288:D288"/>
    <mergeCell ref="C289:M289"/>
    <mergeCell ref="C290:D290"/>
    <mergeCell ref="C279:D279"/>
    <mergeCell ref="C280:D280"/>
    <mergeCell ref="C281:M281"/>
    <mergeCell ref="C282:M282"/>
    <mergeCell ref="C283:M283"/>
    <mergeCell ref="C284:D284"/>
    <mergeCell ref="C273:M273"/>
    <mergeCell ref="C274:D274"/>
    <mergeCell ref="C275:M275"/>
    <mergeCell ref="C276:D276"/>
    <mergeCell ref="C277:D277"/>
    <mergeCell ref="C278:M278"/>
    <mergeCell ref="C267:D267"/>
    <mergeCell ref="C268:M268"/>
    <mergeCell ref="C269:D269"/>
    <mergeCell ref="C270:M270"/>
    <mergeCell ref="C271:D271"/>
    <mergeCell ref="C272:D272"/>
    <mergeCell ref="C261:M261"/>
    <mergeCell ref="C262:M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M260"/>
    <mergeCell ref="C249:D249"/>
    <mergeCell ref="C250:D250"/>
    <mergeCell ref="C251:M251"/>
    <mergeCell ref="C252:D252"/>
    <mergeCell ref="C253:M253"/>
    <mergeCell ref="C254:D254"/>
    <mergeCell ref="C243:M243"/>
    <mergeCell ref="C244:M244"/>
    <mergeCell ref="C245:M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M231"/>
    <mergeCell ref="C232:M232"/>
    <mergeCell ref="C233:M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M230"/>
    <mergeCell ref="C219:M219"/>
    <mergeCell ref="C220:M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M217"/>
    <mergeCell ref="C218:M218"/>
    <mergeCell ref="C207:M207"/>
    <mergeCell ref="C208:D208"/>
    <mergeCell ref="C209:D209"/>
    <mergeCell ref="C210:D210"/>
    <mergeCell ref="C211:D211"/>
    <mergeCell ref="C212:D212"/>
    <mergeCell ref="C201:M201"/>
    <mergeCell ref="C202:D202"/>
    <mergeCell ref="C203:D203"/>
    <mergeCell ref="C204:M204"/>
    <mergeCell ref="C205:M205"/>
    <mergeCell ref="C206:M206"/>
    <mergeCell ref="C195:M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M187"/>
    <mergeCell ref="C188:D188"/>
    <mergeCell ref="C177:D177"/>
    <mergeCell ref="C178:M178"/>
    <mergeCell ref="C179:D179"/>
    <mergeCell ref="C180:M180"/>
    <mergeCell ref="C181:D181"/>
    <mergeCell ref="A182:M182"/>
    <mergeCell ref="C171:M171"/>
    <mergeCell ref="C172:M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M170"/>
    <mergeCell ref="C159:M159"/>
    <mergeCell ref="C160:D160"/>
    <mergeCell ref="C161:D161"/>
    <mergeCell ref="C162:M162"/>
    <mergeCell ref="C163:D163"/>
    <mergeCell ref="C164:M164"/>
    <mergeCell ref="C153:D153"/>
    <mergeCell ref="C154:M154"/>
    <mergeCell ref="C155:D155"/>
    <mergeCell ref="C156:D156"/>
    <mergeCell ref="C157:M157"/>
    <mergeCell ref="C158:D158"/>
    <mergeCell ref="C147:M147"/>
    <mergeCell ref="C148:D148"/>
    <mergeCell ref="C149:M149"/>
    <mergeCell ref="C150:D150"/>
    <mergeCell ref="C151:D151"/>
    <mergeCell ref="C152:M152"/>
    <mergeCell ref="C141:M141"/>
    <mergeCell ref="C142:D142"/>
    <mergeCell ref="C143:D143"/>
    <mergeCell ref="C144:D144"/>
    <mergeCell ref="C145:D145"/>
    <mergeCell ref="C146:D146"/>
    <mergeCell ref="C135:M135"/>
    <mergeCell ref="C136:D136"/>
    <mergeCell ref="C137:D137"/>
    <mergeCell ref="C138:D138"/>
    <mergeCell ref="C139:M139"/>
    <mergeCell ref="C140:M140"/>
    <mergeCell ref="C129:D129"/>
    <mergeCell ref="C130:M130"/>
    <mergeCell ref="C131:D131"/>
    <mergeCell ref="C132:M132"/>
    <mergeCell ref="C133:D133"/>
    <mergeCell ref="C134:D134"/>
    <mergeCell ref="C123:D123"/>
    <mergeCell ref="C124:D124"/>
    <mergeCell ref="C125:M125"/>
    <mergeCell ref="C126:D126"/>
    <mergeCell ref="C127:M127"/>
    <mergeCell ref="C128:D128"/>
    <mergeCell ref="C117:M117"/>
    <mergeCell ref="C118:D118"/>
    <mergeCell ref="C119:D119"/>
    <mergeCell ref="C120:M120"/>
    <mergeCell ref="C121:D121"/>
    <mergeCell ref="C122:M122"/>
    <mergeCell ref="C111:D111"/>
    <mergeCell ref="C112:M112"/>
    <mergeCell ref="C113:D113"/>
    <mergeCell ref="C114:D114"/>
    <mergeCell ref="C115:M115"/>
    <mergeCell ref="C116:D116"/>
    <mergeCell ref="C105:D105"/>
    <mergeCell ref="C106:D106"/>
    <mergeCell ref="C107:D107"/>
    <mergeCell ref="C108:D108"/>
    <mergeCell ref="C109:D109"/>
    <mergeCell ref="C110:M110"/>
    <mergeCell ref="C99:D99"/>
    <mergeCell ref="C100:D100"/>
    <mergeCell ref="C101:D101"/>
    <mergeCell ref="C102:M102"/>
    <mergeCell ref="C103:M103"/>
    <mergeCell ref="C104:M104"/>
    <mergeCell ref="C93:M93"/>
    <mergeCell ref="C94:D94"/>
    <mergeCell ref="C95:M95"/>
    <mergeCell ref="C96:D96"/>
    <mergeCell ref="C97:D97"/>
    <mergeCell ref="C98:D98"/>
    <mergeCell ref="C87:D87"/>
    <mergeCell ref="C88:M88"/>
    <mergeCell ref="C89:D89"/>
    <mergeCell ref="C90:M90"/>
    <mergeCell ref="C91:D91"/>
    <mergeCell ref="C92:D92"/>
    <mergeCell ref="C81:M81"/>
    <mergeCell ref="C82:M82"/>
    <mergeCell ref="C83:D83"/>
    <mergeCell ref="C84:D84"/>
    <mergeCell ref="C85:D85"/>
    <mergeCell ref="C86:D86"/>
    <mergeCell ref="C75:M75"/>
    <mergeCell ref="C76:D76"/>
    <mergeCell ref="C77:D77"/>
    <mergeCell ref="C78:D78"/>
    <mergeCell ref="C79:D79"/>
    <mergeCell ref="C80:M80"/>
    <mergeCell ref="C69:M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M67"/>
    <mergeCell ref="C68:D68"/>
    <mergeCell ref="C57:D57"/>
    <mergeCell ref="C58:D58"/>
    <mergeCell ref="C59:M59"/>
    <mergeCell ref="C60:D60"/>
    <mergeCell ref="C61:M61"/>
    <mergeCell ref="C62:D62"/>
    <mergeCell ref="C51:D51"/>
    <mergeCell ref="C52:D52"/>
    <mergeCell ref="C53:M53"/>
    <mergeCell ref="C54:D54"/>
    <mergeCell ref="C55:D55"/>
    <mergeCell ref="C56:D56"/>
    <mergeCell ref="C45:D45"/>
    <mergeCell ref="C46:D46"/>
    <mergeCell ref="C47:D47"/>
    <mergeCell ref="C48:D48"/>
    <mergeCell ref="C49:M49"/>
    <mergeCell ref="C50:D50"/>
    <mergeCell ref="C39:M39"/>
    <mergeCell ref="C40:D40"/>
    <mergeCell ref="C41:D41"/>
    <mergeCell ref="C42:D42"/>
    <mergeCell ref="C43:M43"/>
    <mergeCell ref="C44:D44"/>
    <mergeCell ref="C33:M33"/>
    <mergeCell ref="C34:D34"/>
    <mergeCell ref="C35:D35"/>
    <mergeCell ref="C36:D36"/>
    <mergeCell ref="C37:D37"/>
    <mergeCell ref="C38:D38"/>
    <mergeCell ref="I19:J19"/>
    <mergeCell ref="A28:M28"/>
    <mergeCell ref="A29:M29"/>
    <mergeCell ref="C30:D30"/>
    <mergeCell ref="C31:M31"/>
    <mergeCell ref="C32:D32"/>
    <mergeCell ref="I16:J16"/>
    <mergeCell ref="A2:B2"/>
    <mergeCell ref="D2:F2"/>
    <mergeCell ref="A23:B23"/>
    <mergeCell ref="A3:C3"/>
    <mergeCell ref="C23:M23"/>
    <mergeCell ref="I15:J15"/>
    <mergeCell ref="I3:M3"/>
    <mergeCell ref="I17:J17"/>
    <mergeCell ref="I18:J18"/>
    <mergeCell ref="K19:M19"/>
    <mergeCell ref="C24:D24"/>
    <mergeCell ref="C26:D26"/>
    <mergeCell ref="A8:M8"/>
    <mergeCell ref="A9:M9"/>
    <mergeCell ref="A10:M10"/>
    <mergeCell ref="F19:H19"/>
    <mergeCell ref="F14:H14"/>
    <mergeCell ref="F16:H16"/>
    <mergeCell ref="F17:H17"/>
    <mergeCell ref="A5:D5"/>
    <mergeCell ref="K17:M17"/>
    <mergeCell ref="K18:M18"/>
    <mergeCell ref="H5:M5"/>
    <mergeCell ref="A6:D6"/>
    <mergeCell ref="H6:M6"/>
    <mergeCell ref="A7:C7"/>
    <mergeCell ref="F15:H15"/>
    <mergeCell ref="F18:H18"/>
    <mergeCell ref="K15:M15"/>
    <mergeCell ref="K21:M21"/>
    <mergeCell ref="I21:J21"/>
    <mergeCell ref="C25:D25"/>
    <mergeCell ref="A11:M11"/>
    <mergeCell ref="A13:M13"/>
    <mergeCell ref="K14:M14"/>
    <mergeCell ref="A22:M22"/>
    <mergeCell ref="I20:J20"/>
    <mergeCell ref="A12:M12"/>
    <mergeCell ref="I14:J14"/>
    <mergeCell ref="I7:M7"/>
    <mergeCell ref="C871:F871"/>
    <mergeCell ref="G871:H871"/>
    <mergeCell ref="I871:K871"/>
    <mergeCell ref="L871:M871"/>
    <mergeCell ref="K16:M16"/>
    <mergeCell ref="C27:D27"/>
    <mergeCell ref="F21:H21"/>
    <mergeCell ref="F20:H20"/>
    <mergeCell ref="K20:M20"/>
    <mergeCell ref="I872:K872"/>
    <mergeCell ref="L872:M872"/>
    <mergeCell ref="C874:F874"/>
    <mergeCell ref="G874:H874"/>
    <mergeCell ref="I874:K874"/>
    <mergeCell ref="L874:M874"/>
    <mergeCell ref="C872:D872"/>
    <mergeCell ref="G872:H872"/>
    <mergeCell ref="C875:D875"/>
    <mergeCell ref="G875:H875"/>
    <mergeCell ref="I875:K875"/>
    <mergeCell ref="L875:M875"/>
    <mergeCell ref="C877:F877"/>
    <mergeCell ref="G877:H877"/>
    <mergeCell ref="I877:K877"/>
    <mergeCell ref="L877:M877"/>
    <mergeCell ref="C878:D878"/>
    <mergeCell ref="G878:H878"/>
    <mergeCell ref="I878:K878"/>
    <mergeCell ref="L878:M878"/>
    <mergeCell ref="C880:D880"/>
    <mergeCell ref="I880:K880"/>
    <mergeCell ref="C884:D884"/>
    <mergeCell ref="G884:H884"/>
    <mergeCell ref="I884:K884"/>
    <mergeCell ref="L884:M884"/>
    <mergeCell ref="C881:D881"/>
    <mergeCell ref="G881:H881"/>
    <mergeCell ref="I881:K881"/>
    <mergeCell ref="L881:M881"/>
    <mergeCell ref="C883:D883"/>
    <mergeCell ref="I883:K883"/>
  </mergeCells>
  <printOptions/>
  <pageMargins left="0.5905511811023623" right="0.1968503937007874" top="0.5511811023622047" bottom="0.5905511811023623" header="0.1968503937007874" footer="0.1968503937007874"/>
  <pageSetup fitToHeight="10000" fitToWidth="1" horizontalDpi="600" verticalDpi="600" orientation="landscape" paperSize="9" scale="99" r:id="rId1"/>
  <headerFooter alignWithMargins="0">
    <oddHeader>&amp;C
&amp;R&amp;"Times New Roman,обычный"&amp;7&amp;K01+046ПК  "ГОССТРОЙСМЕТА" -3   http://gosstroysmeta.ru</oddHeader>
    <oddFooter>&amp;C
&amp;P 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"ГСС Плюс"</dc:creator>
  <cp:keywords>Печатные формы; ООО "ГСС Плюс"</cp:keywords>
  <dc:description/>
  <cp:lastModifiedBy>1</cp:lastModifiedBy>
  <cp:lastPrinted>2024-05-30T06:30:10Z</cp:lastPrinted>
  <dcterms:created xsi:type="dcterms:W3CDTF">2004-08-03T20:59:48Z</dcterms:created>
  <dcterms:modified xsi:type="dcterms:W3CDTF">2024-06-03T06:06:52Z</dcterms:modified>
  <cp:category>Печатные формы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d80631a5-2560-43e4-bc86-cfaa7c31bf72</vt:lpwstr>
  </property>
</Properties>
</file>